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5125" windowHeight="12300"/>
  </bookViews>
  <sheets>
    <sheet name="Paysli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30" i="1" s="1"/>
  <c r="C42" i="1" s="1"/>
  <c r="C27" i="1" l="1"/>
  <c r="C28" i="1"/>
  <c r="C40" i="1" s="1"/>
  <c r="C43" i="1" s="1"/>
  <c r="C29" i="1"/>
  <c r="C41" i="1" s="1"/>
  <c r="C31" i="1" l="1"/>
  <c r="C36" i="1" s="1"/>
</calcChain>
</file>

<file path=xl/sharedStrings.xml><?xml version="1.0" encoding="utf-8"?>
<sst xmlns="http://schemas.openxmlformats.org/spreadsheetml/2006/main" count="54" uniqueCount="44">
  <si>
    <t>PAYSLIP</t>
  </si>
  <si>
    <t>Company Information</t>
  </si>
  <si>
    <r>
      <t>Company Name</t>
    </r>
    <r>
      <rPr>
        <sz val="11"/>
        <color theme="1"/>
        <rFont val="Calibri"/>
        <family val="2"/>
        <scheme val="minor"/>
      </rPr>
      <t>: XYZ Solutions Ltd.</t>
    </r>
  </si>
  <si>
    <r>
      <t>Company Registration No.</t>
    </r>
    <r>
      <rPr>
        <sz val="11"/>
        <color theme="1"/>
        <rFont val="Calibri"/>
        <family val="2"/>
        <scheme val="minor"/>
      </rPr>
      <t>: 2021/123456/07</t>
    </r>
  </si>
  <si>
    <r>
      <t>Address</t>
    </r>
    <r>
      <rPr>
        <sz val="11"/>
        <color theme="1"/>
        <rFont val="Calibri"/>
        <family val="2"/>
        <scheme val="minor"/>
      </rPr>
      <t>: 123 Business Road, Johannesburg, South Africa</t>
    </r>
  </si>
  <si>
    <r>
      <t>Phone</t>
    </r>
    <r>
      <rPr>
        <sz val="11"/>
        <color theme="1"/>
        <rFont val="Calibri"/>
        <family val="2"/>
        <scheme val="minor"/>
      </rPr>
      <t>: +27 11 123 4567</t>
    </r>
  </si>
  <si>
    <r>
      <t>Email</t>
    </r>
    <r>
      <rPr>
        <sz val="11"/>
        <color theme="1"/>
        <rFont val="Calibri"/>
        <family val="2"/>
        <scheme val="minor"/>
      </rPr>
      <t>: payroll@xyzsolutions.co.za</t>
    </r>
  </si>
  <si>
    <t>Employee Information</t>
  </si>
  <si>
    <r>
      <t>Employee Name</t>
    </r>
    <r>
      <rPr>
        <sz val="11"/>
        <color theme="1"/>
        <rFont val="Calibri"/>
        <family val="2"/>
        <scheme val="minor"/>
      </rPr>
      <t>: John Smith</t>
    </r>
  </si>
  <si>
    <r>
      <t>Employee Number</t>
    </r>
    <r>
      <rPr>
        <sz val="11"/>
        <color theme="1"/>
        <rFont val="Calibri"/>
        <family val="2"/>
        <scheme val="minor"/>
      </rPr>
      <t>: 001234</t>
    </r>
  </si>
  <si>
    <r>
      <t>ID Number</t>
    </r>
    <r>
      <rPr>
        <sz val="11"/>
        <color theme="1"/>
        <rFont val="Calibri"/>
        <family val="2"/>
        <scheme val="minor"/>
      </rPr>
      <t>: 8001015009086</t>
    </r>
  </si>
  <si>
    <r>
      <t>Job Title</t>
    </r>
    <r>
      <rPr>
        <sz val="11"/>
        <color theme="1"/>
        <rFont val="Calibri"/>
        <family val="2"/>
        <scheme val="minor"/>
      </rPr>
      <t>: Senior Developer</t>
    </r>
  </si>
  <si>
    <r>
      <t>Department</t>
    </r>
    <r>
      <rPr>
        <sz val="11"/>
        <color theme="1"/>
        <rFont val="Calibri"/>
        <family val="2"/>
        <scheme val="minor"/>
      </rPr>
      <t>: IT</t>
    </r>
  </si>
  <si>
    <r>
      <t>Pay Period</t>
    </r>
    <r>
      <rPr>
        <sz val="11"/>
        <color theme="1"/>
        <rFont val="Calibri"/>
        <family val="2"/>
        <scheme val="minor"/>
      </rPr>
      <t>: 01 October 2024 – 31 October 2024</t>
    </r>
  </si>
  <si>
    <t>Earnings</t>
  </si>
  <si>
    <t>Description</t>
  </si>
  <si>
    <t>Amount (ZAR)</t>
  </si>
  <si>
    <t>Basic Salary</t>
  </si>
  <si>
    <t>Housing Allowance</t>
  </si>
  <si>
    <t>Medical Aid Allowance</t>
  </si>
  <si>
    <t>Overtime Pay</t>
  </si>
  <si>
    <t>Total Earnings</t>
  </si>
  <si>
    <t>Deductions</t>
  </si>
  <si>
    <t>PAYE (Income Tax)</t>
  </si>
  <si>
    <t>UIF (1%)</t>
  </si>
  <si>
    <t>Medical Aid Contribution</t>
  </si>
  <si>
    <t>Pension Fund (7.5%)</t>
  </si>
  <si>
    <t>Total Deductions</t>
  </si>
  <si>
    <t>Net Pay</t>
  </si>
  <si>
    <t>Employer Contributions (Not Deducted)</t>
  </si>
  <si>
    <t>Total Contributions</t>
  </si>
  <si>
    <t>Bank Details</t>
  </si>
  <si>
    <r>
      <t>Bank Name</t>
    </r>
    <r>
      <rPr>
        <sz val="11"/>
        <color theme="1"/>
        <rFont val="Calibri"/>
        <family val="2"/>
        <scheme val="minor"/>
      </rPr>
      <t>: First National Bank (FNB)</t>
    </r>
  </si>
  <si>
    <r>
      <t>Account Holder</t>
    </r>
    <r>
      <rPr>
        <sz val="11"/>
        <color theme="1"/>
        <rFont val="Calibri"/>
        <family val="2"/>
        <scheme val="minor"/>
      </rPr>
      <t>: John Smith</t>
    </r>
  </si>
  <si>
    <r>
      <t>Account Number</t>
    </r>
    <r>
      <rPr>
        <sz val="11"/>
        <color theme="1"/>
        <rFont val="Calibri"/>
        <family val="2"/>
        <scheme val="minor"/>
      </rPr>
      <t>: 123456789</t>
    </r>
  </si>
  <si>
    <r>
      <t>Branch Code</t>
    </r>
    <r>
      <rPr>
        <sz val="11"/>
        <color theme="1"/>
        <rFont val="Calibri"/>
        <family val="2"/>
        <scheme val="minor"/>
      </rPr>
      <t>: 250655</t>
    </r>
  </si>
  <si>
    <r>
      <t>Account Type</t>
    </r>
    <r>
      <rPr>
        <sz val="11"/>
        <color theme="1"/>
        <rFont val="Calibri"/>
        <family val="2"/>
        <scheme val="minor"/>
      </rPr>
      <t>: Cheque</t>
    </r>
  </si>
  <si>
    <t>Approval</t>
  </si>
  <si>
    <r>
      <t>Prepared By</t>
    </r>
    <r>
      <rPr>
        <sz val="11"/>
        <color theme="1"/>
        <rFont val="Calibri"/>
        <family val="2"/>
        <scheme val="minor"/>
      </rPr>
      <t>: Payroll Department</t>
    </r>
  </si>
  <si>
    <r>
      <t>Signature</t>
    </r>
    <r>
      <rPr>
        <sz val="11"/>
        <color theme="1"/>
        <rFont val="Calibri"/>
        <family val="2"/>
        <scheme val="minor"/>
      </rPr>
      <t>:</t>
    </r>
  </si>
  <si>
    <r>
      <t>Date</t>
    </r>
    <r>
      <rPr>
        <sz val="11"/>
        <color theme="1"/>
        <rFont val="Calibri"/>
        <family val="2"/>
        <scheme val="minor"/>
      </rPr>
      <t>:</t>
    </r>
  </si>
  <si>
    <r>
      <t>Pay Date</t>
    </r>
    <r>
      <rPr>
        <sz val="11"/>
        <color theme="1"/>
        <rFont val="Calibri"/>
        <family val="2"/>
        <scheme val="minor"/>
      </rPr>
      <t>: 31 October 20XX</t>
    </r>
  </si>
  <si>
    <t>PAYE (Income Tax)=</t>
  </si>
  <si>
    <t>Medical Aid Contribution=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</si>
</sst>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ZAR]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71" fontId="0" fillId="0" borderId="0" xfId="0" applyNumberFormat="1" applyAlignment="1">
      <alignment horizontal="left" vertical="center" wrapText="1"/>
    </xf>
    <xf numFmtId="171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171" fontId="5" fillId="0" borderId="0" xfId="0" applyNumberFormat="1" applyFont="1" applyAlignment="1">
      <alignment horizontal="left" vertical="center" wrapText="1"/>
    </xf>
    <xf numFmtId="171" fontId="6" fillId="0" borderId="0" xfId="0" applyNumberFormat="1" applyFont="1" applyAlignment="1">
      <alignment horizontal="left" vertical="center" wrapText="1"/>
    </xf>
    <xf numFmtId="171" fontId="7" fillId="0" borderId="0" xfId="0" applyNumberFormat="1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horizontal="left" vertical="center" indent="1"/>
    </xf>
    <xf numFmtId="0" fontId="1" fillId="3" borderId="0" xfId="0" applyFont="1" applyFill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right" vertical="center"/>
    </xf>
    <xf numFmtId="10" fontId="5" fillId="3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9" tint="-0.499984740745262"/>
        <name val="Calibri"/>
        <scheme val="minor"/>
      </font>
      <numFmt numFmtId="171" formatCode="[$ZAR]\ 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C20" totalsRowShown="0" headerRowDxfId="12" dataDxfId="13">
  <autoFilter ref="B15:C20"/>
  <tableColumns count="2">
    <tableColumn id="1" name="Description" dataDxfId="15"/>
    <tableColumn id="2" name="Amount (ZAR)" dataDxfId="14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C31" totalsRowShown="0" headerRowDxfId="8" dataDxfId="9">
  <autoFilter ref="B26:C31"/>
  <tableColumns count="2">
    <tableColumn id="1" name="Description" dataDxfId="11"/>
    <tableColumn id="2" name="Amount (ZAR)" dataDxfId="10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35:C36" totalsRowShown="0" headerRowDxfId="6" dataDxfId="7">
  <autoFilter ref="B35:C36"/>
  <tableColumns count="2">
    <tableColumn id="1" name="Description" dataDxfId="1"/>
    <tableColumn id="2" name="Amount (ZAR)" dataDxfId="0">
      <calculatedColumnFormula>IF(C20&gt;0,C20-C31,"")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B39:C43" totalsRowShown="0" headerRowDxfId="5" dataDxfId="4">
  <autoFilter ref="B39:C43"/>
  <tableColumns count="2">
    <tableColumn id="1" name="Description" dataDxfId="3"/>
    <tableColumn id="2" name="Amount (ZAR)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54"/>
  <sheetViews>
    <sheetView showGridLines="0" tabSelected="1" workbookViewId="0">
      <selection activeCell="G13" sqref="G13"/>
    </sheetView>
  </sheetViews>
  <sheetFormatPr defaultRowHeight="15" x14ac:dyDescent="0.25"/>
  <cols>
    <col min="1" max="1" width="4.42578125" customWidth="1"/>
    <col min="2" max="3" width="65.7109375" customWidth="1"/>
  </cols>
  <sheetData>
    <row r="1" spans="2:3" ht="8.25" customHeight="1" x14ac:dyDescent="0.25"/>
    <row r="2" spans="2:3" ht="32.25" x14ac:dyDescent="0.25">
      <c r="B2" s="7" t="s">
        <v>0</v>
      </c>
      <c r="C2" s="7"/>
    </row>
    <row r="4" spans="2:3" ht="15.75" x14ac:dyDescent="0.25">
      <c r="B4" s="15" t="s">
        <v>1</v>
      </c>
      <c r="C4" s="15" t="s">
        <v>7</v>
      </c>
    </row>
    <row r="5" spans="2:3" ht="10.5" customHeight="1" x14ac:dyDescent="0.25">
      <c r="B5" s="16"/>
      <c r="C5" s="16"/>
    </row>
    <row r="6" spans="2:3" ht="24.95" customHeight="1" x14ac:dyDescent="0.25">
      <c r="B6" s="17" t="s">
        <v>2</v>
      </c>
      <c r="C6" s="17" t="s">
        <v>8</v>
      </c>
    </row>
    <row r="7" spans="2:3" ht="24.95" customHeight="1" x14ac:dyDescent="0.25">
      <c r="B7" s="17" t="s">
        <v>3</v>
      </c>
      <c r="C7" s="17" t="s">
        <v>9</v>
      </c>
    </row>
    <row r="8" spans="2:3" ht="24.95" customHeight="1" x14ac:dyDescent="0.25">
      <c r="B8" s="17" t="s">
        <v>4</v>
      </c>
      <c r="C8" s="17" t="s">
        <v>10</v>
      </c>
    </row>
    <row r="9" spans="2:3" ht="24.95" customHeight="1" x14ac:dyDescent="0.25">
      <c r="B9" s="17" t="s">
        <v>5</v>
      </c>
      <c r="C9" s="17" t="s">
        <v>11</v>
      </c>
    </row>
    <row r="10" spans="2:3" ht="24.95" customHeight="1" x14ac:dyDescent="0.25">
      <c r="B10" s="17" t="s">
        <v>6</v>
      </c>
      <c r="C10" s="17" t="s">
        <v>12</v>
      </c>
    </row>
    <row r="11" spans="2:3" ht="24.95" customHeight="1" x14ac:dyDescent="0.25">
      <c r="B11" s="18"/>
      <c r="C11" s="17" t="s">
        <v>13</v>
      </c>
    </row>
    <row r="12" spans="2:3" ht="24.95" customHeight="1" x14ac:dyDescent="0.25">
      <c r="B12" s="18"/>
      <c r="C12" s="17" t="s">
        <v>41</v>
      </c>
    </row>
    <row r="13" spans="2:3" ht="18" x14ac:dyDescent="0.25">
      <c r="B13" s="2" t="s">
        <v>14</v>
      </c>
    </row>
    <row r="15" spans="2:3" ht="35.1" customHeight="1" x14ac:dyDescent="0.25">
      <c r="B15" s="5" t="s">
        <v>15</v>
      </c>
      <c r="C15" s="5" t="s">
        <v>16</v>
      </c>
    </row>
    <row r="16" spans="2:3" ht="35.1" customHeight="1" x14ac:dyDescent="0.25">
      <c r="B16" s="6" t="s">
        <v>17</v>
      </c>
      <c r="C16" s="8">
        <v>30000</v>
      </c>
    </row>
    <row r="17" spans="2:3" ht="35.1" customHeight="1" x14ac:dyDescent="0.25">
      <c r="B17" s="6" t="s">
        <v>18</v>
      </c>
      <c r="C17" s="8">
        <v>2000</v>
      </c>
    </row>
    <row r="18" spans="2:3" ht="35.1" customHeight="1" x14ac:dyDescent="0.25">
      <c r="B18" s="6" t="s">
        <v>19</v>
      </c>
      <c r="C18" s="8">
        <v>1500</v>
      </c>
    </row>
    <row r="19" spans="2:3" ht="35.1" customHeight="1" x14ac:dyDescent="0.25">
      <c r="B19" s="6" t="s">
        <v>20</v>
      </c>
      <c r="C19" s="8">
        <v>1200</v>
      </c>
    </row>
    <row r="20" spans="2:3" ht="35.1" customHeight="1" x14ac:dyDescent="0.25">
      <c r="B20" s="5" t="s">
        <v>21</v>
      </c>
      <c r="C20" s="9">
        <f>SUM(C16:C19)</f>
        <v>34700</v>
      </c>
    </row>
    <row r="22" spans="2:3" ht="24.95" customHeight="1" x14ac:dyDescent="0.25">
      <c r="B22" s="19" t="s">
        <v>43</v>
      </c>
      <c r="C22" s="20">
        <v>2.5000000000000001E-2</v>
      </c>
    </row>
    <row r="23" spans="2:3" ht="24.95" customHeight="1" x14ac:dyDescent="0.25">
      <c r="B23" s="19" t="s">
        <v>42</v>
      </c>
      <c r="C23" s="20">
        <v>0.17</v>
      </c>
    </row>
    <row r="24" spans="2:3" ht="18" x14ac:dyDescent="0.25">
      <c r="B24" s="2" t="s">
        <v>22</v>
      </c>
    </row>
    <row r="26" spans="2:3" ht="35.1" customHeight="1" x14ac:dyDescent="0.25">
      <c r="B26" s="5" t="s">
        <v>15</v>
      </c>
      <c r="C26" s="5" t="s">
        <v>16</v>
      </c>
    </row>
    <row r="27" spans="2:3" ht="35.1" customHeight="1" x14ac:dyDescent="0.25">
      <c r="B27" s="6" t="s">
        <v>23</v>
      </c>
      <c r="C27" s="12">
        <f>C23*C20</f>
        <v>5899</v>
      </c>
    </row>
    <row r="28" spans="2:3" ht="35.1" customHeight="1" x14ac:dyDescent="0.25">
      <c r="B28" s="6" t="s">
        <v>24</v>
      </c>
      <c r="C28" s="12">
        <f>1/100*C20</f>
        <v>347</v>
      </c>
    </row>
    <row r="29" spans="2:3" ht="35.1" customHeight="1" x14ac:dyDescent="0.25">
      <c r="B29" s="6" t="s">
        <v>25</v>
      </c>
      <c r="C29" s="12">
        <f>C22*C20</f>
        <v>867.5</v>
      </c>
    </row>
    <row r="30" spans="2:3" ht="35.1" customHeight="1" x14ac:dyDescent="0.25">
      <c r="B30" s="6" t="s">
        <v>26</v>
      </c>
      <c r="C30" s="12">
        <f>7.5/100*C20</f>
        <v>2602.5</v>
      </c>
    </row>
    <row r="31" spans="2:3" ht="35.1" customHeight="1" x14ac:dyDescent="0.25">
      <c r="B31" s="5" t="s">
        <v>27</v>
      </c>
      <c r="C31" s="13">
        <f>SUM(C27:C30)</f>
        <v>9716</v>
      </c>
    </row>
    <row r="33" spans="2:3" ht="18" x14ac:dyDescent="0.25">
      <c r="B33" s="2" t="s">
        <v>28</v>
      </c>
    </row>
    <row r="35" spans="2:3" ht="35.1" customHeight="1" x14ac:dyDescent="0.25">
      <c r="B35" s="5" t="s">
        <v>15</v>
      </c>
      <c r="C35" s="5" t="s">
        <v>16</v>
      </c>
    </row>
    <row r="36" spans="2:3" ht="35.1" customHeight="1" x14ac:dyDescent="0.25">
      <c r="B36" s="5" t="s">
        <v>28</v>
      </c>
      <c r="C36" s="14">
        <f>IF(C20&gt;0,C20-C31,"")</f>
        <v>24984</v>
      </c>
    </row>
    <row r="38" spans="2:3" ht="18" x14ac:dyDescent="0.25">
      <c r="B38" s="2" t="s">
        <v>29</v>
      </c>
    </row>
    <row r="39" spans="2:3" ht="35.1" customHeight="1" x14ac:dyDescent="0.25">
      <c r="B39" s="5" t="s">
        <v>15</v>
      </c>
      <c r="C39" s="5" t="s">
        <v>16</v>
      </c>
    </row>
    <row r="40" spans="2:3" ht="35.1" customHeight="1" x14ac:dyDescent="0.25">
      <c r="B40" s="6" t="s">
        <v>24</v>
      </c>
      <c r="C40" s="8">
        <f>C28</f>
        <v>347</v>
      </c>
    </row>
    <row r="41" spans="2:3" ht="35.1" customHeight="1" x14ac:dyDescent="0.25">
      <c r="B41" s="6" t="s">
        <v>25</v>
      </c>
      <c r="C41" s="8">
        <f>C29</f>
        <v>867.5</v>
      </c>
    </row>
    <row r="42" spans="2:3" ht="35.1" customHeight="1" x14ac:dyDescent="0.25">
      <c r="B42" s="6" t="s">
        <v>26</v>
      </c>
      <c r="C42" s="8">
        <f>C30</f>
        <v>2602.5</v>
      </c>
    </row>
    <row r="43" spans="2:3" ht="35.1" customHeight="1" x14ac:dyDescent="0.25">
      <c r="B43" s="5" t="s">
        <v>30</v>
      </c>
      <c r="C43" s="9">
        <f>SUM(C40:C42)</f>
        <v>3817</v>
      </c>
    </row>
    <row r="44" spans="2:3" x14ac:dyDescent="0.25">
      <c r="B44" s="1"/>
    </row>
    <row r="45" spans="2:3" ht="18" x14ac:dyDescent="0.25">
      <c r="B45" s="2" t="s">
        <v>31</v>
      </c>
    </row>
    <row r="46" spans="2:3" ht="24" customHeight="1" x14ac:dyDescent="0.25">
      <c r="B46" s="4" t="s">
        <v>32</v>
      </c>
      <c r="C46" s="4" t="s">
        <v>33</v>
      </c>
    </row>
    <row r="47" spans="2:3" ht="24" customHeight="1" x14ac:dyDescent="0.25">
      <c r="B47" s="4" t="s">
        <v>34</v>
      </c>
      <c r="C47" s="4" t="s">
        <v>35</v>
      </c>
    </row>
    <row r="48" spans="2:3" ht="24" customHeight="1" x14ac:dyDescent="0.25">
      <c r="B48" s="10" t="s">
        <v>36</v>
      </c>
      <c r="C48" s="11"/>
    </row>
    <row r="50" spans="2:2" ht="18" x14ac:dyDescent="0.25">
      <c r="B50" s="2" t="s">
        <v>37</v>
      </c>
    </row>
    <row r="51" spans="2:2" ht="3" customHeight="1" x14ac:dyDescent="0.25">
      <c r="B51" s="3"/>
    </row>
    <row r="52" spans="2:2" ht="24.95" customHeight="1" x14ac:dyDescent="0.25">
      <c r="B52" s="4" t="s">
        <v>38</v>
      </c>
    </row>
    <row r="53" spans="2:2" ht="24.95" customHeight="1" x14ac:dyDescent="0.25">
      <c r="B53" s="4" t="s">
        <v>39</v>
      </c>
    </row>
    <row r="54" spans="2:2" ht="24.95" customHeight="1" x14ac:dyDescent="0.25">
      <c r="B54" s="4" t="s">
        <v>40</v>
      </c>
    </row>
  </sheetData>
  <mergeCells count="1">
    <mergeCell ref="B2:C2"/>
  </mergeCells>
  <dataValidations count="3">
    <dataValidation allowBlank="1" showInputMessage="1" showErrorMessage="1" prompt="UIF (Unemployment Insurance Fund) is calculated at 1% of the gross salary." sqref="B40 B28"/>
    <dataValidation allowBlank="1" showInputMessage="1" showErrorMessage="1" prompt="Pension and medical aid deductions are based on the employer’s scheme and employee contributions." sqref="B42:C42"/>
    <dataValidation allowBlank="1" showInputMessage="1" showErrorMessage="1" prompt="PAYE (Pay As You Earn) is calculated as per South African Revenue Service (SARS) guidelines." sqref="B27"/>
  </dataValidations>
  <pageMargins left="0.25" right="0.25" top="0.75" bottom="0.75" header="0.3" footer="0.3"/>
  <pageSetup scale="75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Payslip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2024-10-12T15:49:27Z</cp:lastPrinted>
  <dcterms:created xsi:type="dcterms:W3CDTF">2024-10-12T14:11:51Z</dcterms:created>
  <dcterms:modified xsi:type="dcterms:W3CDTF">2024-10-12T15:49:49Z</dcterms:modified>
</cp:coreProperties>
</file>