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Food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41" i="1"/>
  <c r="G19" i="1"/>
  <c r="G20" i="1"/>
  <c r="G32" i="1"/>
  <c r="G33" i="1"/>
  <c r="G34" i="1"/>
  <c r="G35" i="1"/>
  <c r="G39" i="1"/>
  <c r="G36" i="1"/>
  <c r="G37" i="1"/>
  <c r="G38" i="1"/>
  <c r="G40" i="1"/>
  <c r="G42" i="1"/>
  <c r="H7" i="1"/>
  <c r="H6" i="1"/>
  <c r="G13" i="1"/>
  <c r="G14" i="1"/>
  <c r="G15" i="1"/>
  <c r="G47" i="1" s="1"/>
  <c r="G16" i="1"/>
  <c r="G46" i="1" s="1"/>
  <c r="G17" i="1"/>
  <c r="G18" i="1"/>
  <c r="G12" i="1"/>
  <c r="G45" i="1" s="1"/>
  <c r="D7" i="1" l="1"/>
  <c r="D6" i="1"/>
  <c r="G44" i="1"/>
  <c r="G49" i="1" s="1"/>
  <c r="G48" i="1"/>
</calcChain>
</file>

<file path=xl/sharedStrings.xml><?xml version="1.0" encoding="utf-8"?>
<sst xmlns="http://schemas.openxmlformats.org/spreadsheetml/2006/main" count="46" uniqueCount="44">
  <si>
    <t>Monthly Food Budget Sheet</t>
  </si>
  <si>
    <t>Food Budget Table</t>
  </si>
  <si>
    <t>Date</t>
  </si>
  <si>
    <t>Category</t>
  </si>
  <si>
    <t>Item</t>
  </si>
  <si>
    <t>Quantity</t>
  </si>
  <si>
    <t>Cost per Unit (USD)</t>
  </si>
  <si>
    <t>Total Cost (USD)</t>
  </si>
  <si>
    <t>Store/Source</t>
  </si>
  <si>
    <t>Notes</t>
  </si>
  <si>
    <t>Groceries</t>
  </si>
  <si>
    <t>Local Grocery Store</t>
  </si>
  <si>
    <t>Organic</t>
  </si>
  <si>
    <t>Dining Out</t>
  </si>
  <si>
    <t>Pizza Palace</t>
  </si>
  <si>
    <t>Family dinner</t>
  </si>
  <si>
    <t>Farmers' Market</t>
  </si>
  <si>
    <t>Free-range</t>
  </si>
  <si>
    <t>Snacks</t>
  </si>
  <si>
    <t>SuperMart</t>
  </si>
  <si>
    <t>For kids' lunchboxes</t>
  </si>
  <si>
    <t>Fast Food Hub</t>
  </si>
  <si>
    <t>Celebratory dinner</t>
  </si>
  <si>
    <t>Milk (liters)</t>
  </si>
  <si>
    <t>Pizza (medium/large/small)</t>
  </si>
  <si>
    <t>Eggs (1 dozen)</t>
  </si>
  <si>
    <t>Chips (packs)</t>
  </si>
  <si>
    <t>Burgers (servings)</t>
  </si>
  <si>
    <t>Total Food Expenses:</t>
  </si>
  <si>
    <t>Total Groceries Expenses:</t>
  </si>
  <si>
    <t>Total Dining Out Expenses:</t>
  </si>
  <si>
    <t>Total Snacks Expenses:</t>
  </si>
  <si>
    <t>Average Daily Spending:</t>
  </si>
  <si>
    <t>Remaining Budget:</t>
  </si>
  <si>
    <r>
      <t>Household Name</t>
    </r>
    <r>
      <rPr>
        <sz val="11"/>
        <color theme="1"/>
        <rFont val="Arial"/>
        <family val="2"/>
      </rPr>
      <t>:</t>
    </r>
  </si>
  <si>
    <r>
      <t>Month/Year</t>
    </r>
    <r>
      <rPr>
        <sz val="11"/>
        <color theme="1"/>
        <rFont val="Arial"/>
        <family val="2"/>
      </rPr>
      <t xml:space="preserve">: </t>
    </r>
  </si>
  <si>
    <t>Max. daily budget:</t>
  </si>
  <si>
    <t>Max. weekly budget:</t>
  </si>
  <si>
    <t>Total Budget Amount:</t>
  </si>
  <si>
    <t>Add Note:</t>
  </si>
  <si>
    <t>What is the maximum amount I spend on one day?</t>
  </si>
  <si>
    <t>What is the minimum amount I spend on any day?</t>
  </si>
  <si>
    <t>No. of Entries: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</si>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</sst>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3.5"/>
      <name val="Arial"/>
      <family val="2"/>
    </font>
    <font>
      <b/>
      <sz val="22"/>
      <color theme="0"/>
      <name val="Arial"/>
      <family val="2"/>
    </font>
    <font>
      <b/>
      <sz val="11"/>
      <color rgb="FFC00000"/>
      <name val="Arial"/>
      <family val="2"/>
    </font>
    <font>
      <sz val="10"/>
      <color theme="1"/>
      <name val="Arial"/>
      <family val="2"/>
    </font>
    <font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170" fontId="2" fillId="0" borderId="1" xfId="0" applyNumberFormat="1" applyFont="1" applyBorder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/>
    </xf>
    <xf numFmtId="170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/>
    </xf>
    <xf numFmtId="0" fontId="5" fillId="0" borderId="0" xfId="0" applyFont="1"/>
    <xf numFmtId="170" fontId="5" fillId="0" borderId="0" xfId="0" applyNumberFormat="1" applyFont="1"/>
    <xf numFmtId="0" fontId="1" fillId="0" borderId="0" xfId="0" applyFont="1" applyAlignment="1">
      <alignment horizontal="right"/>
    </xf>
    <xf numFmtId="170" fontId="1" fillId="0" borderId="0" xfId="0" applyNumberFormat="1" applyFont="1"/>
    <xf numFmtId="0" fontId="7" fillId="2" borderId="0" xfId="0" applyFont="1" applyFill="1" applyAlignment="1">
      <alignment horizontal="left" vertical="center"/>
    </xf>
    <xf numFmtId="17" fontId="1" fillId="0" borderId="1" xfId="0" applyNumberFormat="1" applyFont="1" applyBorder="1" applyAlignment="1">
      <alignment horizontal="left"/>
    </xf>
    <xf numFmtId="170" fontId="8" fillId="0" borderId="1" xfId="0" applyNumberFormat="1" applyFont="1" applyBorder="1" applyAlignment="1">
      <alignment horizontal="right"/>
    </xf>
    <xf numFmtId="170" fontId="2" fillId="0" borderId="1" xfId="0" applyNumberFormat="1" applyFont="1" applyBorder="1"/>
    <xf numFmtId="170" fontId="2" fillId="0" borderId="2" xfId="0" applyNumberFormat="1" applyFont="1" applyBorder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  <xf numFmtId="0" fontId="0" fillId="0" borderId="3" xfId="0" applyBorder="1" applyAlignment="1">
      <alignment horizontal="right"/>
    </xf>
    <xf numFmtId="170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/>
    <xf numFmtId="170" fontId="10" fillId="0" borderId="0" xfId="0" applyNumberFormat="1" applyFont="1"/>
    <xf numFmtId="170" fontId="10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34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color auto="1"/>
        <name val="Arial"/>
        <scheme val="none"/>
      </font>
    </dxf>
  </dxfs>
  <tableStyles count="0" defaultTableStyle="TableStyleMedium2" defaultPivotStyle="PivotStyleLight16"/>
  <colors>
    <mruColors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I42" totalsRowShown="0" headerRowDxfId="25" dataDxfId="24">
  <autoFilter ref="B11:I42"/>
  <tableColumns count="8">
    <tableColumn id="1" name="Date" dataDxfId="33"/>
    <tableColumn id="2" name="Category" dataDxfId="32"/>
    <tableColumn id="3" name="Item" dataDxfId="31"/>
    <tableColumn id="4" name="Quantity" dataDxfId="30"/>
    <tableColumn id="5" name="Cost per Unit (USD)" dataDxfId="29"/>
    <tableColumn id="6" name="Total Cost (USD)" dataDxfId="28">
      <calculatedColumnFormula>IF(F12="","",F12*E12)</calculatedColumnFormula>
    </tableColumn>
    <tableColumn id="7" name="Store/Source" dataDxfId="27"/>
    <tableColumn id="8" name="Notes" dataDxfId="26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4"/>
  <sheetViews>
    <sheetView showGridLines="0" tabSelected="1" workbookViewId="0">
      <selection activeCell="B53" sqref="B53"/>
    </sheetView>
  </sheetViews>
  <sheetFormatPr defaultRowHeight="15" x14ac:dyDescent="0.25"/>
  <cols>
    <col min="1" max="1" width="4.28515625" customWidth="1"/>
    <col min="2" max="3" width="25.7109375" customWidth="1"/>
    <col min="4" max="4" width="32.7109375" customWidth="1"/>
    <col min="5" max="8" width="25.7109375" customWidth="1"/>
    <col min="9" max="9" width="35.7109375" customWidth="1"/>
  </cols>
  <sheetData>
    <row r="1" spans="2:9" ht="22.5" customHeight="1" x14ac:dyDescent="0.25"/>
    <row r="2" spans="2:9" ht="39.75" customHeight="1" x14ac:dyDescent="0.25">
      <c r="B2" s="20" t="s">
        <v>0</v>
      </c>
      <c r="C2" s="20"/>
      <c r="D2" s="20"/>
      <c r="E2" s="20"/>
      <c r="F2" s="20"/>
      <c r="G2" s="20"/>
      <c r="H2" s="20"/>
      <c r="I2" s="20"/>
    </row>
    <row r="3" spans="2:9" x14ac:dyDescent="0.25">
      <c r="B3" s="2"/>
      <c r="C3" s="2"/>
      <c r="D3" s="2"/>
      <c r="E3" s="2"/>
      <c r="F3" s="2"/>
      <c r="G3" s="2"/>
      <c r="H3" s="2"/>
      <c r="I3" s="32" t="s">
        <v>43</v>
      </c>
    </row>
    <row r="4" spans="2:9" ht="24.95" customHeight="1" x14ac:dyDescent="0.25">
      <c r="B4" s="3" t="s">
        <v>34</v>
      </c>
      <c r="C4" s="4"/>
      <c r="D4" s="4"/>
      <c r="E4" s="5" t="s">
        <v>35</v>
      </c>
      <c r="F4" s="21">
        <v>45627</v>
      </c>
      <c r="G4" s="5" t="s">
        <v>38</v>
      </c>
      <c r="H4" s="6">
        <v>1500</v>
      </c>
      <c r="I4" s="2"/>
    </row>
    <row r="5" spans="2:9" ht="24.95" customHeight="1" x14ac:dyDescent="0.25">
      <c r="B5" s="7"/>
      <c r="C5" s="2"/>
      <c r="D5" s="2"/>
      <c r="E5" s="2"/>
      <c r="F5" s="2"/>
      <c r="G5" s="5" t="s">
        <v>36</v>
      </c>
      <c r="H5" s="6">
        <v>50</v>
      </c>
      <c r="I5" s="2"/>
    </row>
    <row r="6" spans="2:9" ht="24.95" customHeight="1" x14ac:dyDescent="0.25">
      <c r="B6" s="2" t="s">
        <v>40</v>
      </c>
      <c r="C6" s="2"/>
      <c r="D6" s="29">
        <f>MAX(Table1[Total Cost (USD)])</f>
        <v>34</v>
      </c>
      <c r="E6" s="30"/>
      <c r="F6" s="2"/>
      <c r="G6" s="5" t="s">
        <v>37</v>
      </c>
      <c r="H6" s="22">
        <f>H5*7</f>
        <v>350</v>
      </c>
      <c r="I6" s="2"/>
    </row>
    <row r="7" spans="2:9" ht="24.95" customHeight="1" x14ac:dyDescent="0.25">
      <c r="B7" s="2" t="s">
        <v>41</v>
      </c>
      <c r="C7" s="2"/>
      <c r="D7" s="29">
        <f>MIN(Table1[Total Cost (USD)])</f>
        <v>3</v>
      </c>
      <c r="E7" s="2"/>
      <c r="F7" s="2"/>
      <c r="G7" s="5" t="s">
        <v>42</v>
      </c>
      <c r="H7" s="31">
        <f>COUNTA(Table1[Date])</f>
        <v>5</v>
      </c>
      <c r="I7" s="2"/>
    </row>
    <row r="8" spans="2:9" x14ac:dyDescent="0.25">
      <c r="B8" s="2"/>
      <c r="C8" s="2"/>
      <c r="D8" s="2"/>
      <c r="E8" s="2"/>
      <c r="F8" s="2"/>
      <c r="G8" s="2"/>
      <c r="H8" s="2"/>
      <c r="I8" s="2"/>
    </row>
    <row r="9" spans="2:9" ht="17.25" x14ac:dyDescent="0.25">
      <c r="B9" s="8" t="s">
        <v>1</v>
      </c>
      <c r="C9" s="2"/>
      <c r="D9" s="2"/>
      <c r="E9" s="2"/>
      <c r="F9" s="2"/>
      <c r="G9" s="2"/>
      <c r="H9" s="2"/>
      <c r="I9" s="2"/>
    </row>
    <row r="10" spans="2:9" x14ac:dyDescent="0.25">
      <c r="B10" s="2"/>
      <c r="C10" s="2"/>
      <c r="D10" s="2"/>
      <c r="E10" s="2"/>
      <c r="F10" s="2"/>
      <c r="G10" s="2"/>
      <c r="H10" s="2"/>
      <c r="I10" s="2"/>
    </row>
    <row r="11" spans="2:9" ht="30" customHeight="1" x14ac:dyDescent="0.25"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7</v>
      </c>
      <c r="H11" s="9" t="s">
        <v>8</v>
      </c>
      <c r="I11" s="9" t="s">
        <v>9</v>
      </c>
    </row>
    <row r="12" spans="2:9" ht="30" customHeight="1" x14ac:dyDescent="0.25">
      <c r="B12" s="10">
        <v>45627</v>
      </c>
      <c r="C12" s="11" t="s">
        <v>10</v>
      </c>
      <c r="D12" s="11" t="s">
        <v>23</v>
      </c>
      <c r="E12" s="11">
        <v>5</v>
      </c>
      <c r="F12" s="12">
        <v>2.5</v>
      </c>
      <c r="G12" s="12">
        <f>IF(F12="","",F12*E12)</f>
        <v>12.5</v>
      </c>
      <c r="H12" s="11" t="s">
        <v>11</v>
      </c>
      <c r="I12" s="11" t="s">
        <v>12</v>
      </c>
    </row>
    <row r="13" spans="2:9" ht="30" customHeight="1" x14ac:dyDescent="0.25">
      <c r="B13" s="10">
        <v>45628</v>
      </c>
      <c r="C13" s="11" t="s">
        <v>13</v>
      </c>
      <c r="D13" s="11" t="s">
        <v>24</v>
      </c>
      <c r="E13" s="11">
        <v>2</v>
      </c>
      <c r="F13" s="12">
        <v>12</v>
      </c>
      <c r="G13" s="12">
        <f t="shared" ref="G13:G42" si="0">IF(F13="","",F13*E13)</f>
        <v>24</v>
      </c>
      <c r="H13" s="11" t="s">
        <v>14</v>
      </c>
      <c r="I13" s="11" t="s">
        <v>15</v>
      </c>
    </row>
    <row r="14" spans="2:9" ht="30" customHeight="1" x14ac:dyDescent="0.25">
      <c r="B14" s="10">
        <v>45629</v>
      </c>
      <c r="C14" s="11" t="s">
        <v>10</v>
      </c>
      <c r="D14" s="11" t="s">
        <v>25</v>
      </c>
      <c r="E14" s="11">
        <v>1</v>
      </c>
      <c r="F14" s="12">
        <v>3</v>
      </c>
      <c r="G14" s="12">
        <f t="shared" si="0"/>
        <v>3</v>
      </c>
      <c r="H14" s="11" t="s">
        <v>16</v>
      </c>
      <c r="I14" s="11" t="s">
        <v>17</v>
      </c>
    </row>
    <row r="15" spans="2:9" ht="30" customHeight="1" x14ac:dyDescent="0.25">
      <c r="B15" s="10">
        <v>45630</v>
      </c>
      <c r="C15" s="11" t="s">
        <v>18</v>
      </c>
      <c r="D15" s="11" t="s">
        <v>26</v>
      </c>
      <c r="E15" s="11">
        <v>3</v>
      </c>
      <c r="F15" s="12">
        <v>2</v>
      </c>
      <c r="G15" s="12">
        <f t="shared" si="0"/>
        <v>6</v>
      </c>
      <c r="H15" s="11" t="s">
        <v>19</v>
      </c>
      <c r="I15" s="11" t="s">
        <v>20</v>
      </c>
    </row>
    <row r="16" spans="2:9" ht="30" customHeight="1" x14ac:dyDescent="0.25">
      <c r="B16" s="10">
        <v>45631</v>
      </c>
      <c r="C16" s="11" t="s">
        <v>13</v>
      </c>
      <c r="D16" s="11" t="s">
        <v>27</v>
      </c>
      <c r="E16" s="11">
        <v>4</v>
      </c>
      <c r="F16" s="12">
        <v>8.5</v>
      </c>
      <c r="G16" s="12">
        <f t="shared" si="0"/>
        <v>34</v>
      </c>
      <c r="H16" s="11" t="s">
        <v>21</v>
      </c>
      <c r="I16" s="11" t="s">
        <v>22</v>
      </c>
    </row>
    <row r="17" spans="2:9" ht="30" customHeight="1" x14ac:dyDescent="0.25">
      <c r="B17" s="13"/>
      <c r="C17" s="13"/>
      <c r="D17" s="13"/>
      <c r="E17" s="13"/>
      <c r="F17" s="14"/>
      <c r="G17" s="12" t="str">
        <f t="shared" si="0"/>
        <v/>
      </c>
      <c r="H17" s="13"/>
      <c r="I17" s="13"/>
    </row>
    <row r="18" spans="2:9" ht="30" customHeight="1" x14ac:dyDescent="0.25">
      <c r="B18" s="13"/>
      <c r="C18" s="13"/>
      <c r="D18" s="13"/>
      <c r="E18" s="13"/>
      <c r="F18" s="14"/>
      <c r="G18" s="12" t="str">
        <f t="shared" si="0"/>
        <v/>
      </c>
      <c r="H18" s="13"/>
      <c r="I18" s="13"/>
    </row>
    <row r="19" spans="2:9" ht="30" customHeight="1" x14ac:dyDescent="0.25">
      <c r="B19" s="15"/>
      <c r="C19" s="13"/>
      <c r="D19" s="13"/>
      <c r="E19" s="13"/>
      <c r="F19" s="14"/>
      <c r="G19" s="12" t="str">
        <f t="shared" si="0"/>
        <v/>
      </c>
      <c r="H19" s="13"/>
      <c r="I19" s="13"/>
    </row>
    <row r="20" spans="2:9" ht="30" customHeight="1" x14ac:dyDescent="0.25">
      <c r="B20" s="16"/>
      <c r="C20" s="16"/>
      <c r="D20" s="16"/>
      <c r="E20" s="16"/>
      <c r="F20" s="17"/>
      <c r="G20" s="12" t="str">
        <f t="shared" si="0"/>
        <v/>
      </c>
      <c r="H20" s="16"/>
      <c r="I20" s="16"/>
    </row>
    <row r="21" spans="2:9" ht="30" customHeight="1" x14ac:dyDescent="0.25">
      <c r="B21" s="33"/>
      <c r="C21" s="33"/>
      <c r="D21" s="33"/>
      <c r="E21" s="33"/>
      <c r="F21" s="34"/>
      <c r="G21" s="35" t="str">
        <f t="shared" ref="G21:G31" si="1">IF(F21="","",F21*E21)</f>
        <v/>
      </c>
      <c r="H21" s="33"/>
      <c r="I21" s="33"/>
    </row>
    <row r="22" spans="2:9" ht="30" customHeight="1" x14ac:dyDescent="0.25">
      <c r="B22" s="33"/>
      <c r="C22" s="33"/>
      <c r="D22" s="33"/>
      <c r="E22" s="33"/>
      <c r="F22" s="34"/>
      <c r="G22" s="35" t="str">
        <f t="shared" si="1"/>
        <v/>
      </c>
      <c r="H22" s="33"/>
      <c r="I22" s="33"/>
    </row>
    <row r="23" spans="2:9" ht="30" customHeight="1" x14ac:dyDescent="0.25">
      <c r="B23" s="33"/>
      <c r="C23" s="33"/>
      <c r="D23" s="33"/>
      <c r="E23" s="33"/>
      <c r="F23" s="34"/>
      <c r="G23" s="35" t="str">
        <f t="shared" si="1"/>
        <v/>
      </c>
      <c r="H23" s="33"/>
      <c r="I23" s="33"/>
    </row>
    <row r="24" spans="2:9" ht="30" customHeight="1" x14ac:dyDescent="0.25">
      <c r="B24" s="33"/>
      <c r="C24" s="33"/>
      <c r="D24" s="33"/>
      <c r="E24" s="33"/>
      <c r="F24" s="34"/>
      <c r="G24" s="35" t="str">
        <f t="shared" si="1"/>
        <v/>
      </c>
      <c r="H24" s="33"/>
      <c r="I24" s="33"/>
    </row>
    <row r="25" spans="2:9" ht="30" customHeight="1" x14ac:dyDescent="0.25">
      <c r="B25" s="33"/>
      <c r="C25" s="33"/>
      <c r="D25" s="33"/>
      <c r="E25" s="33"/>
      <c r="F25" s="34"/>
      <c r="G25" s="35" t="str">
        <f t="shared" si="1"/>
        <v/>
      </c>
      <c r="H25" s="33"/>
      <c r="I25" s="33"/>
    </row>
    <row r="26" spans="2:9" ht="30" customHeight="1" x14ac:dyDescent="0.25">
      <c r="B26" s="33"/>
      <c r="C26" s="33"/>
      <c r="D26" s="33"/>
      <c r="E26" s="33"/>
      <c r="F26" s="34"/>
      <c r="G26" s="35" t="str">
        <f t="shared" si="1"/>
        <v/>
      </c>
      <c r="H26" s="33"/>
      <c r="I26" s="33"/>
    </row>
    <row r="27" spans="2:9" ht="30" customHeight="1" x14ac:dyDescent="0.25">
      <c r="B27" s="33"/>
      <c r="C27" s="33"/>
      <c r="D27" s="33"/>
      <c r="E27" s="33"/>
      <c r="F27" s="34"/>
      <c r="G27" s="35" t="str">
        <f t="shared" si="1"/>
        <v/>
      </c>
      <c r="H27" s="33"/>
      <c r="I27" s="33"/>
    </row>
    <row r="28" spans="2:9" ht="30" customHeight="1" x14ac:dyDescent="0.25">
      <c r="B28" s="33"/>
      <c r="C28" s="33"/>
      <c r="D28" s="33"/>
      <c r="E28" s="33"/>
      <c r="F28" s="34"/>
      <c r="G28" s="35" t="str">
        <f t="shared" si="1"/>
        <v/>
      </c>
      <c r="H28" s="33"/>
      <c r="I28" s="33"/>
    </row>
    <row r="29" spans="2:9" ht="30" customHeight="1" x14ac:dyDescent="0.25">
      <c r="B29" s="33"/>
      <c r="C29" s="33"/>
      <c r="D29" s="33"/>
      <c r="E29" s="33"/>
      <c r="F29" s="34"/>
      <c r="G29" s="35" t="str">
        <f t="shared" si="1"/>
        <v/>
      </c>
      <c r="H29" s="33"/>
      <c r="I29" s="33"/>
    </row>
    <row r="30" spans="2:9" ht="30" customHeight="1" x14ac:dyDescent="0.25">
      <c r="B30" s="33"/>
      <c r="C30" s="33"/>
      <c r="D30" s="33"/>
      <c r="E30" s="33"/>
      <c r="F30" s="34"/>
      <c r="G30" s="35" t="str">
        <f t="shared" si="1"/>
        <v/>
      </c>
      <c r="H30" s="33"/>
      <c r="I30" s="33"/>
    </row>
    <row r="31" spans="2:9" ht="30" customHeight="1" x14ac:dyDescent="0.25">
      <c r="B31" s="33"/>
      <c r="C31" s="33"/>
      <c r="D31" s="33"/>
      <c r="E31" s="33"/>
      <c r="F31" s="34"/>
      <c r="G31" s="35" t="str">
        <f t="shared" si="1"/>
        <v/>
      </c>
      <c r="H31" s="33"/>
      <c r="I31" s="33"/>
    </row>
    <row r="32" spans="2:9" ht="30" customHeight="1" x14ac:dyDescent="0.25">
      <c r="B32" s="16"/>
      <c r="C32" s="16"/>
      <c r="D32" s="16"/>
      <c r="E32" s="16"/>
      <c r="F32" s="17"/>
      <c r="G32" s="12" t="str">
        <f t="shared" si="0"/>
        <v/>
      </c>
      <c r="H32" s="16"/>
      <c r="I32" s="16"/>
    </row>
    <row r="33" spans="2:9" ht="30" customHeight="1" x14ac:dyDescent="0.25">
      <c r="B33" s="16"/>
      <c r="C33" s="16"/>
      <c r="D33" s="16"/>
      <c r="E33" s="16"/>
      <c r="F33" s="17"/>
      <c r="G33" s="12" t="str">
        <f t="shared" si="0"/>
        <v/>
      </c>
      <c r="H33" s="16"/>
      <c r="I33" s="16"/>
    </row>
    <row r="34" spans="2:9" ht="30" customHeight="1" x14ac:dyDescent="0.25">
      <c r="B34" s="16"/>
      <c r="C34" s="16"/>
      <c r="D34" s="16"/>
      <c r="E34" s="16"/>
      <c r="F34" s="17"/>
      <c r="G34" s="12" t="str">
        <f t="shared" ref="G34:G36" si="2">IF(F34="","",F34*E34)</f>
        <v/>
      </c>
      <c r="H34" s="16"/>
      <c r="I34" s="16"/>
    </row>
    <row r="35" spans="2:9" ht="30" customHeight="1" x14ac:dyDescent="0.25">
      <c r="B35" s="16"/>
      <c r="C35" s="16"/>
      <c r="D35" s="16"/>
      <c r="E35" s="16"/>
      <c r="F35" s="17"/>
      <c r="G35" s="12" t="str">
        <f t="shared" si="2"/>
        <v/>
      </c>
      <c r="H35" s="16"/>
      <c r="I35" s="16"/>
    </row>
    <row r="36" spans="2:9" ht="30" customHeight="1" x14ac:dyDescent="0.25">
      <c r="B36" s="16"/>
      <c r="C36" s="16"/>
      <c r="D36" s="16"/>
      <c r="E36" s="16"/>
      <c r="F36" s="17"/>
      <c r="G36" s="12" t="str">
        <f t="shared" si="2"/>
        <v/>
      </c>
      <c r="H36" s="16"/>
      <c r="I36" s="16"/>
    </row>
    <row r="37" spans="2:9" ht="30" customHeight="1" x14ac:dyDescent="0.25">
      <c r="B37" s="16"/>
      <c r="C37" s="16"/>
      <c r="D37" s="16"/>
      <c r="E37" s="16"/>
      <c r="F37" s="17"/>
      <c r="G37" s="12" t="str">
        <f t="shared" si="0"/>
        <v/>
      </c>
      <c r="H37" s="16"/>
      <c r="I37" s="16"/>
    </row>
    <row r="38" spans="2:9" ht="30" customHeight="1" x14ac:dyDescent="0.25">
      <c r="B38" s="16"/>
      <c r="C38" s="16"/>
      <c r="D38" s="16"/>
      <c r="E38" s="16"/>
      <c r="F38" s="17"/>
      <c r="G38" s="12" t="str">
        <f t="shared" ref="G38:G39" si="3">IF(F38="","",F38*E38)</f>
        <v/>
      </c>
      <c r="H38" s="16"/>
      <c r="I38" s="16"/>
    </row>
    <row r="39" spans="2:9" ht="30" customHeight="1" x14ac:dyDescent="0.25">
      <c r="B39" s="16"/>
      <c r="C39" s="16"/>
      <c r="D39" s="16"/>
      <c r="E39" s="16"/>
      <c r="F39" s="17"/>
      <c r="G39" s="12" t="str">
        <f t="shared" si="3"/>
        <v/>
      </c>
      <c r="H39" s="16"/>
      <c r="I39" s="16"/>
    </row>
    <row r="40" spans="2:9" ht="30" customHeight="1" x14ac:dyDescent="0.25">
      <c r="B40" s="16"/>
      <c r="C40" s="16"/>
      <c r="D40" s="16"/>
      <c r="E40" s="16"/>
      <c r="F40" s="17"/>
      <c r="G40" s="12" t="str">
        <f t="shared" si="0"/>
        <v/>
      </c>
      <c r="H40" s="16"/>
      <c r="I40" s="16"/>
    </row>
    <row r="41" spans="2:9" ht="30" customHeight="1" x14ac:dyDescent="0.25">
      <c r="B41" s="33"/>
      <c r="C41" s="33"/>
      <c r="D41" s="33"/>
      <c r="E41" s="33"/>
      <c r="F41" s="34"/>
      <c r="G41" s="35" t="str">
        <f>IF(F41="","",F41*E41)</f>
        <v/>
      </c>
      <c r="H41" s="33"/>
      <c r="I41" s="33"/>
    </row>
    <row r="42" spans="2:9" ht="30" customHeight="1" x14ac:dyDescent="0.25">
      <c r="B42" s="16"/>
      <c r="C42" s="16"/>
      <c r="D42" s="16"/>
      <c r="E42" s="16"/>
      <c r="F42" s="17"/>
      <c r="G42" s="12" t="str">
        <f t="shared" si="0"/>
        <v/>
      </c>
      <c r="H42" s="16"/>
      <c r="I42" s="16"/>
    </row>
    <row r="43" spans="2:9" x14ac:dyDescent="0.25">
      <c r="B43" s="7"/>
      <c r="C43" s="7"/>
      <c r="D43" s="7"/>
      <c r="E43" s="7"/>
      <c r="F43" s="7"/>
      <c r="G43" s="7"/>
      <c r="H43" s="7"/>
      <c r="I43" s="7"/>
    </row>
    <row r="44" spans="2:9" ht="24.95" customHeight="1" x14ac:dyDescent="0.25">
      <c r="B44" s="7"/>
      <c r="C44" s="7"/>
      <c r="D44" s="7"/>
      <c r="E44" s="7"/>
      <c r="F44" s="18" t="s">
        <v>28</v>
      </c>
      <c r="G44" s="23">
        <f>SUM(Table1[Total Cost (USD)])</f>
        <v>79.5</v>
      </c>
      <c r="H44" s="18" t="s">
        <v>39</v>
      </c>
      <c r="I44" s="25"/>
    </row>
    <row r="45" spans="2:9" ht="24.95" customHeight="1" x14ac:dyDescent="0.25">
      <c r="B45" s="7"/>
      <c r="C45" s="7"/>
      <c r="D45" s="7"/>
      <c r="E45" s="7"/>
      <c r="F45" s="18" t="s">
        <v>29</v>
      </c>
      <c r="G45" s="24">
        <f>SUMIF(C12:C42,"Groceries",G12:G42)</f>
        <v>15.5</v>
      </c>
      <c r="H45" s="7"/>
      <c r="I45" s="26"/>
    </row>
    <row r="46" spans="2:9" ht="24.95" customHeight="1" x14ac:dyDescent="0.25">
      <c r="B46" s="7"/>
      <c r="C46" s="7"/>
      <c r="D46" s="7"/>
      <c r="E46" s="7"/>
      <c r="F46" s="18" t="s">
        <v>30</v>
      </c>
      <c r="G46" s="24">
        <f>SUMIF(C12:C42,"Dining Out",G12:G42)</f>
        <v>58</v>
      </c>
      <c r="H46" s="19"/>
      <c r="I46" s="26"/>
    </row>
    <row r="47" spans="2:9" ht="24.95" customHeight="1" x14ac:dyDescent="0.25">
      <c r="B47" s="7"/>
      <c r="C47" s="7"/>
      <c r="D47" s="7"/>
      <c r="E47" s="7"/>
      <c r="F47" s="18" t="s">
        <v>31</v>
      </c>
      <c r="G47" s="24">
        <f>SUMIF(C12:C42,"Snacks",G12:G42)</f>
        <v>6</v>
      </c>
      <c r="H47" s="7"/>
      <c r="I47" s="26"/>
    </row>
    <row r="48" spans="2:9" ht="24.95" customHeight="1" x14ac:dyDescent="0.25">
      <c r="B48" s="7"/>
      <c r="C48" s="7"/>
      <c r="D48" s="7"/>
      <c r="E48" s="7"/>
      <c r="F48" s="18" t="s">
        <v>32</v>
      </c>
      <c r="G48" s="24">
        <f>AVERAGE(G12:G42)</f>
        <v>15.9</v>
      </c>
      <c r="H48" s="7"/>
      <c r="I48" s="26"/>
    </row>
    <row r="49" spans="2:9" ht="24.95" customHeight="1" x14ac:dyDescent="0.25">
      <c r="B49" s="7"/>
      <c r="C49" s="7"/>
      <c r="D49" s="7"/>
      <c r="E49" s="7"/>
      <c r="F49" s="18" t="s">
        <v>33</v>
      </c>
      <c r="G49" s="24">
        <f>H4-G44</f>
        <v>1420.5</v>
      </c>
      <c r="H49" s="7"/>
      <c r="I49" s="26"/>
    </row>
    <row r="50" spans="2:9" x14ac:dyDescent="0.25">
      <c r="F50" s="1"/>
    </row>
    <row r="51" spans="2:9" ht="15.75" thickBot="1" x14ac:dyDescent="0.3">
      <c r="B51" s="27"/>
      <c r="C51" s="27"/>
      <c r="D51" s="27"/>
      <c r="E51" s="27"/>
      <c r="F51" s="28"/>
      <c r="G51" s="27"/>
      <c r="H51" s="27"/>
      <c r="I51" s="27"/>
    </row>
    <row r="52" spans="2:9" ht="15.75" thickTop="1" x14ac:dyDescent="0.25">
      <c r="F52" s="1"/>
    </row>
    <row r="53" spans="2:9" x14ac:dyDescent="0.25">
      <c r="F53" s="1"/>
    </row>
    <row r="54" spans="2:9" x14ac:dyDescent="0.25">
      <c r="F54" s="1"/>
    </row>
  </sheetData>
  <mergeCells count="2">
    <mergeCell ref="B2:I2"/>
    <mergeCell ref="C4:D4"/>
  </mergeCells>
  <conditionalFormatting sqref="G12">
    <cfRule type="expression" dxfId="20" priority="21">
      <formula>G12&gt;$H$5</formula>
    </cfRule>
  </conditionalFormatting>
  <conditionalFormatting sqref="G13">
    <cfRule type="expression" dxfId="19" priority="20">
      <formula>G13&gt;$H$5</formula>
    </cfRule>
  </conditionalFormatting>
  <conditionalFormatting sqref="G14">
    <cfRule type="expression" dxfId="18" priority="19">
      <formula>G14&gt;$H$5</formula>
    </cfRule>
  </conditionalFormatting>
  <conditionalFormatting sqref="G15">
    <cfRule type="expression" dxfId="16" priority="17">
      <formula>G15&gt;$H$5</formula>
    </cfRule>
  </conditionalFormatting>
  <conditionalFormatting sqref="G16">
    <cfRule type="expression" dxfId="15" priority="16">
      <formula>G16&gt;$H$5</formula>
    </cfRule>
  </conditionalFormatting>
  <conditionalFormatting sqref="G17">
    <cfRule type="expression" dxfId="14" priority="15">
      <formula>G17&gt;$H$5</formula>
    </cfRule>
  </conditionalFormatting>
  <conditionalFormatting sqref="G18">
    <cfRule type="expression" dxfId="13" priority="14">
      <formula>G18&gt;$H$5</formula>
    </cfRule>
  </conditionalFormatting>
  <conditionalFormatting sqref="G19">
    <cfRule type="expression" dxfId="12" priority="13">
      <formula>G19&gt;$H$5</formula>
    </cfRule>
  </conditionalFormatting>
  <conditionalFormatting sqref="G20:G31">
    <cfRule type="expression" dxfId="11" priority="12">
      <formula>G20&gt;$H$5</formula>
    </cfRule>
  </conditionalFormatting>
  <conditionalFormatting sqref="G32">
    <cfRule type="expression" dxfId="10" priority="11">
      <formula>G32&gt;$H$5</formula>
    </cfRule>
  </conditionalFormatting>
  <conditionalFormatting sqref="G33">
    <cfRule type="expression" dxfId="9" priority="10">
      <formula>G33&gt;$H$5</formula>
    </cfRule>
  </conditionalFormatting>
  <conditionalFormatting sqref="G34">
    <cfRule type="expression" dxfId="8" priority="9">
      <formula>G34&gt;$H$5</formula>
    </cfRule>
  </conditionalFormatting>
  <conditionalFormatting sqref="G35">
    <cfRule type="expression" dxfId="7" priority="8">
      <formula>G35&gt;$H$5</formula>
    </cfRule>
  </conditionalFormatting>
  <conditionalFormatting sqref="G36">
    <cfRule type="expression" dxfId="5" priority="6">
      <formula>G36&gt;$H$5</formula>
    </cfRule>
  </conditionalFormatting>
  <conditionalFormatting sqref="G37">
    <cfRule type="expression" dxfId="4" priority="5">
      <formula>G37&gt;$H$5</formula>
    </cfRule>
  </conditionalFormatting>
  <conditionalFormatting sqref="G38">
    <cfRule type="expression" dxfId="3" priority="4">
      <formula>G38&gt;$H$5</formula>
    </cfRule>
  </conditionalFormatting>
  <conditionalFormatting sqref="G39">
    <cfRule type="expression" dxfId="2" priority="3">
      <formula>G39&gt;$H$5</formula>
    </cfRule>
  </conditionalFormatting>
  <conditionalFormatting sqref="G40:G41">
    <cfRule type="expression" dxfId="1" priority="2">
      <formula>G40&gt;$H$5</formula>
    </cfRule>
  </conditionalFormatting>
  <conditionalFormatting sqref="G42">
    <cfRule type="expression" dxfId="0" priority="1">
      <formula>G42&gt;$H$5</formula>
    </cfRule>
  </conditionalFormatting>
  <pageMargins left="0.25" right="0.25" top="0.75" bottom="0.75" header="0.3" footer="0.3"/>
  <pageSetup paperSize="9" scale="6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Food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2024-12-17T11:56:30Z</cp:lastPrinted>
  <dcterms:created xsi:type="dcterms:W3CDTF">2024-12-17T11:22:49Z</dcterms:created>
  <dcterms:modified xsi:type="dcterms:W3CDTF">2024-12-17T11:57:58Z</dcterms:modified>
</cp:coreProperties>
</file>