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Building Cost Calculat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79" i="1"/>
  <c r="E68" i="1"/>
  <c r="C68" i="1"/>
  <c r="C78" i="1" s="1"/>
  <c r="E55" i="1"/>
  <c r="E56" i="1"/>
  <c r="E57" i="1"/>
  <c r="E58" i="1"/>
  <c r="E54" i="1"/>
  <c r="E53" i="1"/>
  <c r="E39" i="1"/>
  <c r="E40" i="1"/>
  <c r="E41" i="1"/>
  <c r="E42" i="1"/>
  <c r="E43" i="1"/>
  <c r="E44" i="1"/>
  <c r="E45" i="1"/>
  <c r="E46" i="1"/>
  <c r="E47" i="1"/>
  <c r="D48" i="1"/>
  <c r="C48" i="1"/>
  <c r="C34" i="1"/>
  <c r="C75" i="1" s="1"/>
  <c r="C16" i="1"/>
  <c r="C74" i="1" s="1"/>
  <c r="E48" i="1" l="1"/>
  <c r="C76" i="1" s="1"/>
  <c r="E59" i="1"/>
  <c r="C77" i="1" s="1"/>
  <c r="C80" i="1" l="1"/>
</calcChain>
</file>

<file path=xl/sharedStrings.xml><?xml version="1.0" encoding="utf-8"?>
<sst xmlns="http://schemas.openxmlformats.org/spreadsheetml/2006/main" count="83" uniqueCount="68">
  <si>
    <t>Commercial Building Cost Calculator</t>
  </si>
  <si>
    <t>Description</t>
  </si>
  <si>
    <t>Cost (ZAR)</t>
  </si>
  <si>
    <t>Land Purchase Price</t>
  </si>
  <si>
    <t>Legal/Survey Fees</t>
  </si>
  <si>
    <t>Title Transfer Fees</t>
  </si>
  <si>
    <t>Other (Specify)</t>
  </si>
  <si>
    <t>Site Preparation</t>
  </si>
  <si>
    <t>Foundation Work</t>
  </si>
  <si>
    <t>Structural Framework</t>
  </si>
  <si>
    <t>Roofing</t>
  </si>
  <si>
    <t>Exterior Walls</t>
  </si>
  <si>
    <t>Interior Walls &amp; Finishes</t>
  </si>
  <si>
    <t>Electrical Installation</t>
  </si>
  <si>
    <t>Plumbing</t>
  </si>
  <si>
    <t>HVAC (Heating/Cooling)</t>
  </si>
  <si>
    <t>Windows &amp; Doors</t>
  </si>
  <si>
    <t>Flooring</t>
  </si>
  <si>
    <t>Painting &amp; Finishing</t>
  </si>
  <si>
    <t>Miscellaneous (Other)</t>
  </si>
  <si>
    <t>Material Description</t>
  </si>
  <si>
    <t>Quantity</t>
  </si>
  <si>
    <t>Unit Cost (ZAR)</t>
  </si>
  <si>
    <t>Total Cost (ZAR)</t>
  </si>
  <si>
    <t>Cement</t>
  </si>
  <si>
    <t>Steel</t>
  </si>
  <si>
    <t>Bricks/Blocks</t>
  </si>
  <si>
    <t>Wood</t>
  </si>
  <si>
    <t>Insulation</t>
  </si>
  <si>
    <t>Roofing Materials</t>
  </si>
  <si>
    <t>Electrical Materials</t>
  </si>
  <si>
    <t>Plumbing Materials</t>
  </si>
  <si>
    <t>Paint</t>
  </si>
  <si>
    <t>Hours Worked</t>
  </si>
  <si>
    <t>Rate per Hour (ZAR)</t>
  </si>
  <si>
    <t>Site Workers</t>
  </si>
  <si>
    <t>Electricians</t>
  </si>
  <si>
    <t>Plumbers</t>
  </si>
  <si>
    <t>Carpenters</t>
  </si>
  <si>
    <t>Masons</t>
  </si>
  <si>
    <t>Painters</t>
  </si>
  <si>
    <t>Building Permits</t>
  </si>
  <si>
    <t>Inspection Fees</t>
  </si>
  <si>
    <t>Environmental Permits</t>
  </si>
  <si>
    <t>Other Fees (Specify)</t>
  </si>
  <si>
    <t>Equipment Rental</t>
  </si>
  <si>
    <t>Temporary Facilities</t>
  </si>
  <si>
    <t>Insurance</t>
  </si>
  <si>
    <t>Contingency</t>
  </si>
  <si>
    <t>Cost Category</t>
  </si>
  <si>
    <t>Land Acquisition Costs</t>
  </si>
  <si>
    <t>Construction Costs</t>
  </si>
  <si>
    <t>Material Costs</t>
  </si>
  <si>
    <t>Labor Costs</t>
  </si>
  <si>
    <t>Permits and Fees</t>
  </si>
  <si>
    <t>Miscellaneous Costs</t>
  </si>
  <si>
    <r>
      <t>Project Name:</t>
    </r>
    <r>
      <rPr>
        <sz val="11"/>
        <color theme="1"/>
        <rFont val="Calibri"/>
        <family val="2"/>
        <scheme val="minor"/>
      </rPr>
      <t xml:space="preserve"> </t>
    </r>
  </si>
  <si>
    <r>
      <t>Location:</t>
    </r>
    <r>
      <rPr>
        <sz val="11"/>
        <color theme="1"/>
        <rFont val="Calibri"/>
        <family val="2"/>
        <scheme val="minor"/>
      </rPr>
      <t xml:space="preserve"> </t>
    </r>
  </si>
  <si>
    <r>
      <t>Project Manager:</t>
    </r>
    <r>
      <rPr>
        <sz val="11"/>
        <color theme="1"/>
        <rFont val="Calibri"/>
        <family val="2"/>
        <scheme val="minor"/>
      </rPr>
      <t xml:space="preserve"> 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</si>
  <si>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</si>
  <si>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t>Total Land Acquistion Costs:</t>
  </si>
  <si>
    <r>
      <t>Total Construction Costs:</t>
    </r>
    <r>
      <rPr>
        <sz val="11"/>
        <color theme="1"/>
        <rFont val="Calibri"/>
        <family val="2"/>
        <scheme val="minor"/>
      </rPr>
      <t xml:space="preserve"> </t>
    </r>
  </si>
  <si>
    <r>
      <t>Total Material Costs:</t>
    </r>
    <r>
      <rPr>
        <sz val="11"/>
        <color theme="1"/>
        <rFont val="Calibri"/>
        <family val="2"/>
        <scheme val="minor"/>
      </rPr>
      <t xml:space="preserve"> </t>
    </r>
  </si>
  <si>
    <t>Total Labor Cost:</t>
  </si>
  <si>
    <r>
      <t>Total Permits &amp; Fees Costs:</t>
    </r>
    <r>
      <rPr>
        <sz val="11"/>
        <color theme="1"/>
        <rFont val="Calibri"/>
        <family val="2"/>
        <scheme val="minor"/>
      </rPr>
      <t xml:space="preserve"> </t>
    </r>
  </si>
  <si>
    <r>
      <t>Total Miscellaneous Costs:</t>
    </r>
    <r>
      <rPr>
        <sz val="11"/>
        <color theme="1"/>
        <rFont val="Calibri"/>
        <family val="2"/>
        <scheme val="minor"/>
      </rPr>
      <t xml:space="preserve"> </t>
    </r>
  </si>
  <si>
    <t>Summary of Total Costs</t>
  </si>
  <si>
    <r>
      <t>Grand Total (ZAR):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</si>
</sst>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Font="1"/>
    <xf numFmtId="0" fontId="0" fillId="0" borderId="1" xfId="0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0" fillId="0" borderId="0" xfId="1" applyFont="1" applyAlignment="1">
      <alignment horizontal="left" vertical="center" wrapText="1"/>
    </xf>
    <xf numFmtId="44" fontId="0" fillId="0" borderId="0" xfId="1" applyFont="1"/>
    <xf numFmtId="44" fontId="0" fillId="0" borderId="0" xfId="1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2" fontId="0" fillId="0" borderId="0" xfId="1" applyNumberFormat="1" applyFont="1" applyAlignment="1">
      <alignment vertical="center" wrapText="1"/>
    </xf>
    <xf numFmtId="1" fontId="0" fillId="0" borderId="0" xfId="1" applyNumberFormat="1" applyFont="1" applyAlignment="1">
      <alignment vertical="center" wrapText="1"/>
    </xf>
    <xf numFmtId="2" fontId="0" fillId="0" borderId="0" xfId="1" applyNumberFormat="1" applyFont="1" applyAlignment="1">
      <alignment horizontal="center" vertical="center" wrapText="1"/>
    </xf>
    <xf numFmtId="44" fontId="0" fillId="0" borderId="0" xfId="1" applyFont="1" applyAlignment="1">
      <alignment horizontal="center" vertical="center" wrapText="1"/>
    </xf>
    <xf numFmtId="2" fontId="0" fillId="0" borderId="0" xfId="1" applyNumberFormat="1" applyFont="1" applyAlignment="1">
      <alignment horizontal="center" vertical="center"/>
    </xf>
    <xf numFmtId="44" fontId="0" fillId="0" borderId="0" xfId="0" applyNumberFormat="1" applyAlignment="1">
      <alignment vertical="center" wrapText="1"/>
    </xf>
    <xf numFmtId="44" fontId="0" fillId="0" borderId="0" xfId="1" applyFont="1" applyAlignment="1">
      <alignment vertical="center"/>
    </xf>
    <xf numFmtId="44" fontId="0" fillId="0" borderId="0" xfId="0" applyNumberFormat="1" applyAlignment="1">
      <alignment vertical="center"/>
    </xf>
    <xf numFmtId="14" fontId="0" fillId="0" borderId="1" xfId="0" applyNumberFormat="1" applyBorder="1" applyAlignment="1">
      <alignment horizontal="left"/>
    </xf>
  </cellXfs>
  <cellStyles count="2">
    <cellStyle name="Currency" xfId="1" builtinId="4"/>
    <cellStyle name="Normal" xfId="0" builtinId="0"/>
  </cellStyles>
  <dxfs count="32">
    <dxf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</dxf>
    <dxf>
      <numFmt numFmtId="2" formatCode="0.00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C16" totalsRowShown="0" headerRowDxfId="28" dataDxfId="29">
  <autoFilter ref="B11:C16"/>
  <tableColumns count="2">
    <tableColumn id="1" name="Description" dataDxfId="31"/>
    <tableColumn id="2" name="Cost (ZAR)" dataDxfId="30" dataCellStyle="Currency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0:C34" totalsRowShown="0" headerRowDxfId="24" dataDxfId="25">
  <autoFilter ref="B20:C34"/>
  <tableColumns count="2">
    <tableColumn id="1" name="Description" dataDxfId="27"/>
    <tableColumn id="2" name="Cost (ZAR)" dataDxfId="26" dataCellStyle="Currency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8:E48" totalsRowShown="0" headerRowDxfId="22" dataDxfId="23">
  <autoFilter ref="B38:E48"/>
  <tableColumns count="4">
    <tableColumn id="1" name="Material Description" dataDxfId="21"/>
    <tableColumn id="2" name="Quantity" dataDxfId="19" dataCellStyle="Currency"/>
    <tableColumn id="3" name="Unit Cost (ZAR)" dataDxfId="20" dataCellStyle="Currency"/>
    <tableColumn id="4" name="Total Cost (ZAR)" dataDxfId="18" dataCellStyle="Currency">
      <calculatedColumnFormula>IF(D39&gt;0,D39*C39,"")</calculatedColumnFormula>
    </tableColumn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52:E59" totalsRowShown="0" headerRowDxfId="13" dataDxfId="14">
  <autoFilter ref="B52:E59"/>
  <tableColumns count="4">
    <tableColumn id="1" name="Description" dataDxfId="17"/>
    <tableColumn id="2" name="Hours Worked" dataDxfId="16"/>
    <tableColumn id="3" name="Rate per Hour (ZAR)" dataDxfId="15"/>
    <tableColumn id="4" name="Total Cost (ZAR)" dataDxfId="12">
      <calculatedColumnFormula>SUM(E47:E52)</calculatedColumnFormula>
    </tableColumn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63:C68" totalsRowShown="0" headerRowDxfId="8" dataDxfId="9">
  <autoFilter ref="B63:C68"/>
  <tableColumns count="2">
    <tableColumn id="1" name="Description" dataDxfId="11"/>
    <tableColumn id="2" name="Cost (ZAR)" dataDxfId="10" dataCellStyle="Currency"/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D63:E68" totalsRowShown="0" headerRowDxfId="4" dataDxfId="5">
  <autoFilter ref="D63:E68"/>
  <tableColumns count="2">
    <tableColumn id="1" name="Description" dataDxfId="7"/>
    <tableColumn id="2" name="Cost (ZAR)" dataDxfId="6" dataCellStyle="Currency"/>
  </tableColumns>
  <tableStyleInfo name="TableStyleLight18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B73:C80" totalsRowShown="0" headerRowDxfId="1" dataDxfId="2">
  <autoFilter ref="B73:C80"/>
  <tableColumns count="2">
    <tableColumn id="1" name="Cost Category" dataDxfId="3"/>
    <tableColumn id="2" name="Total Cost (ZAR)" dataDxfId="0">
      <calculatedColumnFormula>C16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80"/>
  <sheetViews>
    <sheetView showGridLines="0" tabSelected="1" workbookViewId="0">
      <selection activeCell="D30" sqref="D30"/>
    </sheetView>
  </sheetViews>
  <sheetFormatPr defaultRowHeight="15" x14ac:dyDescent="0.25"/>
  <cols>
    <col min="1" max="1" width="4.5703125" customWidth="1"/>
    <col min="2" max="2" width="34.5703125" customWidth="1"/>
    <col min="3" max="5" width="30.7109375" customWidth="1"/>
  </cols>
  <sheetData>
    <row r="2" spans="2:4" ht="30" x14ac:dyDescent="0.25">
      <c r="B2" s="5" t="s">
        <v>0</v>
      </c>
    </row>
    <row r="4" spans="2:4" ht="23.1" customHeight="1" x14ac:dyDescent="0.25">
      <c r="B4" s="6" t="s">
        <v>56</v>
      </c>
      <c r="C4" s="7"/>
      <c r="D4" s="7"/>
    </row>
    <row r="5" spans="2:4" ht="23.1" customHeight="1" x14ac:dyDescent="0.25">
      <c r="B5" s="6" t="s">
        <v>57</v>
      </c>
      <c r="C5" s="7"/>
      <c r="D5" s="7"/>
    </row>
    <row r="6" spans="2:4" ht="23.1" customHeight="1" x14ac:dyDescent="0.25">
      <c r="B6" s="6" t="s">
        <v>58</v>
      </c>
      <c r="C6" s="7"/>
      <c r="D6" s="7"/>
    </row>
    <row r="7" spans="2:4" ht="23.1" customHeight="1" x14ac:dyDescent="0.25">
      <c r="B7" s="6" t="s">
        <v>59</v>
      </c>
      <c r="C7" s="23">
        <f ca="1">TODAY()+10</f>
        <v>45554</v>
      </c>
      <c r="D7" s="7"/>
    </row>
    <row r="9" spans="2:4" ht="18" x14ac:dyDescent="0.25">
      <c r="B9" s="1" t="s">
        <v>50</v>
      </c>
    </row>
    <row r="11" spans="2:4" ht="30" customHeight="1" x14ac:dyDescent="0.25">
      <c r="B11" s="8" t="s">
        <v>1</v>
      </c>
      <c r="C11" s="8" t="s">
        <v>2</v>
      </c>
    </row>
    <row r="12" spans="2:4" ht="30" customHeight="1" x14ac:dyDescent="0.25">
      <c r="B12" s="9" t="s">
        <v>3</v>
      </c>
      <c r="C12" s="10">
        <v>250000</v>
      </c>
    </row>
    <row r="13" spans="2:4" ht="30" customHeight="1" x14ac:dyDescent="0.25">
      <c r="B13" s="9" t="s">
        <v>4</v>
      </c>
      <c r="C13" s="10">
        <v>2000</v>
      </c>
    </row>
    <row r="14" spans="2:4" ht="30" customHeight="1" x14ac:dyDescent="0.25">
      <c r="B14" s="9" t="s">
        <v>5</v>
      </c>
      <c r="C14" s="10">
        <v>15000</v>
      </c>
    </row>
    <row r="15" spans="2:4" ht="30" customHeight="1" x14ac:dyDescent="0.25">
      <c r="B15" s="9" t="s">
        <v>6</v>
      </c>
      <c r="C15" s="10">
        <v>1000</v>
      </c>
    </row>
    <row r="16" spans="2:4" ht="30" customHeight="1" x14ac:dyDescent="0.25">
      <c r="B16" s="9" t="s">
        <v>60</v>
      </c>
      <c r="C16" s="10">
        <f>SUM(C12:C15)</f>
        <v>268000</v>
      </c>
    </row>
    <row r="18" spans="2:3" ht="18" x14ac:dyDescent="0.25">
      <c r="B18" s="1" t="s">
        <v>51</v>
      </c>
    </row>
    <row r="20" spans="2:3" ht="30" customHeight="1" x14ac:dyDescent="0.25">
      <c r="B20" s="3" t="s">
        <v>1</v>
      </c>
      <c r="C20" s="3" t="s">
        <v>2</v>
      </c>
    </row>
    <row r="21" spans="2:3" ht="30" customHeight="1" x14ac:dyDescent="0.25">
      <c r="B21" s="4" t="s">
        <v>7</v>
      </c>
      <c r="C21" s="12">
        <v>200</v>
      </c>
    </row>
    <row r="22" spans="2:3" ht="30" customHeight="1" x14ac:dyDescent="0.25">
      <c r="B22" s="4" t="s">
        <v>8</v>
      </c>
      <c r="C22" s="12">
        <v>2500</v>
      </c>
    </row>
    <row r="23" spans="2:3" ht="30" customHeight="1" x14ac:dyDescent="0.25">
      <c r="B23" s="4" t="s">
        <v>9</v>
      </c>
      <c r="C23" s="12">
        <v>1000</v>
      </c>
    </row>
    <row r="24" spans="2:3" ht="30" customHeight="1" x14ac:dyDescent="0.25">
      <c r="B24" s="4" t="s">
        <v>10</v>
      </c>
      <c r="C24" s="12">
        <v>2500</v>
      </c>
    </row>
    <row r="25" spans="2:3" ht="30" customHeight="1" x14ac:dyDescent="0.25">
      <c r="B25" s="4" t="s">
        <v>11</v>
      </c>
      <c r="C25" s="12">
        <v>3500</v>
      </c>
    </row>
    <row r="26" spans="2:3" ht="30" customHeight="1" x14ac:dyDescent="0.25">
      <c r="B26" s="4" t="s">
        <v>12</v>
      </c>
      <c r="C26" s="12"/>
    </row>
    <row r="27" spans="2:3" ht="30" customHeight="1" x14ac:dyDescent="0.25">
      <c r="B27" s="4" t="s">
        <v>13</v>
      </c>
      <c r="C27" s="12"/>
    </row>
    <row r="28" spans="2:3" ht="30" customHeight="1" x14ac:dyDescent="0.25">
      <c r="B28" s="4" t="s">
        <v>14</v>
      </c>
      <c r="C28" s="12"/>
    </row>
    <row r="29" spans="2:3" ht="30" customHeight="1" x14ac:dyDescent="0.25">
      <c r="B29" s="4" t="s">
        <v>15</v>
      </c>
      <c r="C29" s="12"/>
    </row>
    <row r="30" spans="2:3" ht="30" customHeight="1" x14ac:dyDescent="0.25">
      <c r="B30" s="4" t="s">
        <v>16</v>
      </c>
      <c r="C30" s="12"/>
    </row>
    <row r="31" spans="2:3" ht="30" customHeight="1" x14ac:dyDescent="0.25">
      <c r="B31" s="4" t="s">
        <v>17</v>
      </c>
      <c r="C31" s="12"/>
    </row>
    <row r="32" spans="2:3" ht="30" customHeight="1" x14ac:dyDescent="0.25">
      <c r="B32" s="4" t="s">
        <v>18</v>
      </c>
      <c r="C32" s="12"/>
    </row>
    <row r="33" spans="2:5" ht="30" customHeight="1" x14ac:dyDescent="0.25">
      <c r="B33" s="4" t="s">
        <v>19</v>
      </c>
      <c r="C33" s="12"/>
    </row>
    <row r="34" spans="2:5" ht="30" customHeight="1" x14ac:dyDescent="0.25">
      <c r="B34" s="14" t="s">
        <v>61</v>
      </c>
      <c r="C34" s="11">
        <f>SUM(C21:C33)</f>
        <v>9700</v>
      </c>
    </row>
    <row r="36" spans="2:5" ht="18" x14ac:dyDescent="0.25">
      <c r="B36" s="1" t="s">
        <v>52</v>
      </c>
    </row>
    <row r="38" spans="2:5" ht="30" customHeight="1" x14ac:dyDescent="0.25">
      <c r="B38" s="3" t="s">
        <v>20</v>
      </c>
      <c r="C38" s="3" t="s">
        <v>21</v>
      </c>
      <c r="D38" s="3" t="s">
        <v>22</v>
      </c>
      <c r="E38" s="3" t="s">
        <v>23</v>
      </c>
    </row>
    <row r="39" spans="2:5" ht="30" customHeight="1" x14ac:dyDescent="0.25">
      <c r="B39" s="4" t="s">
        <v>24</v>
      </c>
      <c r="C39" s="16">
        <v>2000</v>
      </c>
      <c r="D39" s="12">
        <v>5</v>
      </c>
      <c r="E39" s="12">
        <f t="shared" ref="E39:E47" si="0">IF(D39&gt;0,D39*C39,"")</f>
        <v>10000</v>
      </c>
    </row>
    <row r="40" spans="2:5" ht="30" customHeight="1" x14ac:dyDescent="0.25">
      <c r="B40" s="4" t="s">
        <v>25</v>
      </c>
      <c r="C40" s="15">
        <v>2600</v>
      </c>
      <c r="D40" s="12">
        <v>12</v>
      </c>
      <c r="E40" s="12">
        <f t="shared" si="0"/>
        <v>31200</v>
      </c>
    </row>
    <row r="41" spans="2:5" ht="30" customHeight="1" x14ac:dyDescent="0.25">
      <c r="B41" s="4" t="s">
        <v>26</v>
      </c>
      <c r="C41" s="15"/>
      <c r="D41" s="12"/>
      <c r="E41" s="12" t="str">
        <f t="shared" si="0"/>
        <v/>
      </c>
    </row>
    <row r="42" spans="2:5" ht="30" customHeight="1" x14ac:dyDescent="0.25">
      <c r="B42" s="4" t="s">
        <v>27</v>
      </c>
      <c r="C42" s="15"/>
      <c r="D42" s="12"/>
      <c r="E42" s="12" t="str">
        <f t="shared" si="0"/>
        <v/>
      </c>
    </row>
    <row r="43" spans="2:5" ht="30" customHeight="1" x14ac:dyDescent="0.25">
      <c r="B43" s="4" t="s">
        <v>28</v>
      </c>
      <c r="C43" s="15"/>
      <c r="D43" s="12"/>
      <c r="E43" s="12" t="str">
        <f t="shared" si="0"/>
        <v/>
      </c>
    </row>
    <row r="44" spans="2:5" ht="30" customHeight="1" x14ac:dyDescent="0.25">
      <c r="B44" s="4" t="s">
        <v>29</v>
      </c>
      <c r="C44" s="15"/>
      <c r="D44" s="12"/>
      <c r="E44" s="12" t="str">
        <f t="shared" si="0"/>
        <v/>
      </c>
    </row>
    <row r="45" spans="2:5" ht="30" customHeight="1" x14ac:dyDescent="0.25">
      <c r="B45" s="4" t="s">
        <v>30</v>
      </c>
      <c r="C45" s="15"/>
      <c r="D45" s="12"/>
      <c r="E45" s="12" t="str">
        <f t="shared" si="0"/>
        <v/>
      </c>
    </row>
    <row r="46" spans="2:5" ht="30" customHeight="1" x14ac:dyDescent="0.25">
      <c r="B46" s="4" t="s">
        <v>31</v>
      </c>
      <c r="C46" s="15"/>
      <c r="D46" s="12"/>
      <c r="E46" s="12" t="str">
        <f t="shared" si="0"/>
        <v/>
      </c>
    </row>
    <row r="47" spans="2:5" ht="30" customHeight="1" x14ac:dyDescent="0.25">
      <c r="B47" s="4" t="s">
        <v>32</v>
      </c>
      <c r="C47" s="17"/>
      <c r="D47" s="18"/>
      <c r="E47" s="12" t="str">
        <f t="shared" si="0"/>
        <v/>
      </c>
    </row>
    <row r="48" spans="2:5" ht="30" customHeight="1" x14ac:dyDescent="0.25">
      <c r="B48" s="2" t="s">
        <v>62</v>
      </c>
      <c r="C48" s="19">
        <f>ROWS(C39:C47)</f>
        <v>9</v>
      </c>
      <c r="D48" s="19">
        <f>ROWS(D39:D47)</f>
        <v>9</v>
      </c>
      <c r="E48" s="12">
        <f>SUM(E39:E47)</f>
        <v>41200</v>
      </c>
    </row>
    <row r="50" spans="2:5" ht="18" x14ac:dyDescent="0.25">
      <c r="B50" s="1" t="s">
        <v>53</v>
      </c>
    </row>
    <row r="52" spans="2:5" ht="30" customHeight="1" x14ac:dyDescent="0.25">
      <c r="B52" s="3" t="s">
        <v>1</v>
      </c>
      <c r="C52" s="3" t="s">
        <v>33</v>
      </c>
      <c r="D52" s="3" t="s">
        <v>34</v>
      </c>
      <c r="E52" s="3" t="s">
        <v>23</v>
      </c>
    </row>
    <row r="53" spans="2:5" ht="30" customHeight="1" x14ac:dyDescent="0.25">
      <c r="B53" s="4" t="s">
        <v>35</v>
      </c>
      <c r="C53" s="4">
        <v>1200</v>
      </c>
      <c r="D53" s="4">
        <v>10</v>
      </c>
      <c r="E53" s="12">
        <f t="shared" ref="E53:E58" si="1">IF(D53&gt;0,D53*C53,"")</f>
        <v>12000</v>
      </c>
    </row>
    <row r="54" spans="2:5" ht="30" customHeight="1" x14ac:dyDescent="0.25">
      <c r="B54" s="4" t="s">
        <v>36</v>
      </c>
      <c r="C54" s="4">
        <v>45</v>
      </c>
      <c r="D54" s="4">
        <v>15</v>
      </c>
      <c r="E54" s="12">
        <f t="shared" si="1"/>
        <v>675</v>
      </c>
    </row>
    <row r="55" spans="2:5" ht="30" customHeight="1" x14ac:dyDescent="0.25">
      <c r="B55" s="4" t="s">
        <v>37</v>
      </c>
      <c r="C55" s="4">
        <v>20</v>
      </c>
      <c r="D55" s="4">
        <v>20</v>
      </c>
      <c r="E55" s="12">
        <f t="shared" si="1"/>
        <v>400</v>
      </c>
    </row>
    <row r="56" spans="2:5" ht="30" customHeight="1" x14ac:dyDescent="0.25">
      <c r="B56" s="4" t="s">
        <v>38</v>
      </c>
      <c r="C56" s="4"/>
      <c r="D56" s="4"/>
      <c r="E56" s="12" t="str">
        <f t="shared" si="1"/>
        <v/>
      </c>
    </row>
    <row r="57" spans="2:5" ht="30" customHeight="1" x14ac:dyDescent="0.25">
      <c r="B57" s="4" t="s">
        <v>39</v>
      </c>
      <c r="C57" s="4"/>
      <c r="D57" s="4"/>
      <c r="E57" s="12" t="str">
        <f t="shared" si="1"/>
        <v/>
      </c>
    </row>
    <row r="58" spans="2:5" ht="30" customHeight="1" x14ac:dyDescent="0.25">
      <c r="B58" s="4" t="s">
        <v>40</v>
      </c>
      <c r="C58" s="4"/>
      <c r="D58" s="4"/>
      <c r="E58" s="12" t="str">
        <f t="shared" si="1"/>
        <v/>
      </c>
    </row>
    <row r="59" spans="2:5" ht="30" customHeight="1" x14ac:dyDescent="0.25">
      <c r="B59" s="4" t="s">
        <v>63</v>
      </c>
      <c r="C59" s="4"/>
      <c r="D59" s="4"/>
      <c r="E59" s="20">
        <f t="shared" ref="E59" si="2">SUM(E53:E58)</f>
        <v>13075</v>
      </c>
    </row>
    <row r="61" spans="2:5" ht="18" x14ac:dyDescent="0.25">
      <c r="B61" s="1" t="s">
        <v>54</v>
      </c>
      <c r="D61" s="1" t="s">
        <v>55</v>
      </c>
    </row>
    <row r="63" spans="2:5" ht="30" customHeight="1" x14ac:dyDescent="0.25">
      <c r="B63" s="3" t="s">
        <v>1</v>
      </c>
      <c r="C63" s="3" t="s">
        <v>2</v>
      </c>
      <c r="D63" s="3" t="s">
        <v>1</v>
      </c>
      <c r="E63" s="3" t="s">
        <v>2</v>
      </c>
    </row>
    <row r="64" spans="2:5" ht="30" customHeight="1" x14ac:dyDescent="0.25">
      <c r="B64" s="4" t="s">
        <v>41</v>
      </c>
      <c r="C64" s="12">
        <v>1200</v>
      </c>
      <c r="D64" s="4" t="s">
        <v>45</v>
      </c>
      <c r="E64" s="12">
        <v>1000</v>
      </c>
    </row>
    <row r="65" spans="2:5" ht="30" customHeight="1" x14ac:dyDescent="0.25">
      <c r="B65" s="4" t="s">
        <v>42</v>
      </c>
      <c r="C65" s="12">
        <v>1500</v>
      </c>
      <c r="D65" s="4" t="s">
        <v>46</v>
      </c>
      <c r="E65" s="12">
        <v>250</v>
      </c>
    </row>
    <row r="66" spans="2:5" ht="30" customHeight="1" x14ac:dyDescent="0.25">
      <c r="B66" s="4" t="s">
        <v>43</v>
      </c>
      <c r="C66" s="12"/>
      <c r="D66" s="4" t="s">
        <v>47</v>
      </c>
      <c r="E66" s="12"/>
    </row>
    <row r="67" spans="2:5" ht="30" customHeight="1" x14ac:dyDescent="0.25">
      <c r="B67" s="4" t="s">
        <v>44</v>
      </c>
      <c r="C67" s="12"/>
      <c r="D67" s="4" t="s">
        <v>48</v>
      </c>
      <c r="E67" s="12"/>
    </row>
    <row r="68" spans="2:5" ht="30" customHeight="1" x14ac:dyDescent="0.25">
      <c r="B68" s="13" t="s">
        <v>64</v>
      </c>
      <c r="C68" s="21">
        <f>SUM(C64:C67)</f>
        <v>2700</v>
      </c>
      <c r="D68" s="13" t="s">
        <v>65</v>
      </c>
      <c r="E68" s="21">
        <f>SUM(E64:E67)</f>
        <v>1250</v>
      </c>
    </row>
    <row r="71" spans="2:5" ht="18" x14ac:dyDescent="0.25">
      <c r="B71" s="1" t="s">
        <v>66</v>
      </c>
    </row>
    <row r="73" spans="2:5" ht="30" customHeight="1" x14ac:dyDescent="0.25">
      <c r="B73" s="3" t="s">
        <v>49</v>
      </c>
      <c r="C73" s="3" t="s">
        <v>23</v>
      </c>
    </row>
    <row r="74" spans="2:5" ht="30" customHeight="1" x14ac:dyDescent="0.25">
      <c r="B74" s="4" t="s">
        <v>50</v>
      </c>
      <c r="C74" s="20">
        <f>C16</f>
        <v>268000</v>
      </c>
    </row>
    <row r="75" spans="2:5" ht="30" customHeight="1" x14ac:dyDescent="0.25">
      <c r="B75" s="4" t="s">
        <v>51</v>
      </c>
      <c r="C75" s="20">
        <f>C34</f>
        <v>9700</v>
      </c>
    </row>
    <row r="76" spans="2:5" ht="30" customHeight="1" x14ac:dyDescent="0.25">
      <c r="B76" s="4" t="s">
        <v>52</v>
      </c>
      <c r="C76" s="20">
        <f>E48</f>
        <v>41200</v>
      </c>
    </row>
    <row r="77" spans="2:5" ht="30" customHeight="1" x14ac:dyDescent="0.25">
      <c r="B77" s="4" t="s">
        <v>53</v>
      </c>
      <c r="C77" s="20">
        <f>E59</f>
        <v>13075</v>
      </c>
    </row>
    <row r="78" spans="2:5" ht="30" customHeight="1" x14ac:dyDescent="0.25">
      <c r="B78" s="4" t="s">
        <v>54</v>
      </c>
      <c r="C78" s="20">
        <f>C68</f>
        <v>2700</v>
      </c>
    </row>
    <row r="79" spans="2:5" ht="30" customHeight="1" x14ac:dyDescent="0.25">
      <c r="B79" s="4" t="s">
        <v>55</v>
      </c>
      <c r="C79" s="20">
        <f>E68</f>
        <v>1250</v>
      </c>
    </row>
    <row r="80" spans="2:5" ht="30" customHeight="1" x14ac:dyDescent="0.25">
      <c r="B80" s="13" t="s">
        <v>67</v>
      </c>
      <c r="C80" s="22">
        <f>SUM(C74:C79)</f>
        <v>335925</v>
      </c>
    </row>
  </sheetData>
  <mergeCells count="4">
    <mergeCell ref="C4:D4"/>
    <mergeCell ref="C5:D5"/>
    <mergeCell ref="C6:D6"/>
    <mergeCell ref="C7:D7"/>
  </mergeCells>
  <pageMargins left="0.25" right="0.25" top="0.75" bottom="0.75" header="0.3" footer="0.3"/>
  <pageSetup scale="77" fitToHeight="0" orientation="portrait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Building Cost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2024-09-09T14:38:59Z</cp:lastPrinted>
  <dcterms:created xsi:type="dcterms:W3CDTF">2024-09-07T15:42:52Z</dcterms:created>
  <dcterms:modified xsi:type="dcterms:W3CDTF">2024-09-09T14:39:23Z</dcterms:modified>
</cp:coreProperties>
</file>