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5" i="1"/>
  <c r="H4" i="1"/>
  <c r="E27" i="1"/>
  <c r="H15" i="1"/>
  <c r="H16" i="1"/>
  <c r="H6" i="1" s="1"/>
  <c r="H17" i="1"/>
  <c r="H18" i="1"/>
  <c r="H19" i="1"/>
  <c r="H20" i="1"/>
  <c r="H21" i="1"/>
  <c r="H22" i="1"/>
  <c r="H14" i="1"/>
  <c r="H7" i="1" s="1"/>
  <c r="G24" i="1"/>
  <c r="F24" i="1"/>
  <c r="H24" i="1" l="1"/>
</calcChain>
</file>

<file path=xl/sharedStrings.xml><?xml version="1.0" encoding="utf-8"?>
<sst xmlns="http://schemas.openxmlformats.org/spreadsheetml/2006/main" count="43" uniqueCount="40">
  <si>
    <t>Employee Reimbursement Expense Report</t>
  </si>
  <si>
    <t>Employee Name</t>
  </si>
  <si>
    <t>John Doe</t>
  </si>
  <si>
    <t>Employee ID</t>
  </si>
  <si>
    <t>Department</t>
  </si>
  <si>
    <t>Marketing</t>
  </si>
  <si>
    <t>Date Submitted</t>
  </si>
  <si>
    <t>Report Period</t>
  </si>
  <si>
    <t>January 1–7, 2025</t>
  </si>
  <si>
    <t>Expense Details Table</t>
  </si>
  <si>
    <t>Date</t>
  </si>
  <si>
    <t>Expense Description</t>
  </si>
  <si>
    <t>Category</t>
  </si>
  <si>
    <t>Vendor</t>
  </si>
  <si>
    <t>Amount ($)</t>
  </si>
  <si>
    <t>Tax ($)</t>
  </si>
  <si>
    <t>Total ($)</t>
  </si>
  <si>
    <t>Lunch with client</t>
  </si>
  <si>
    <t>Meals/Entertainment</t>
  </si>
  <si>
    <t>Cafe Bistro</t>
  </si>
  <si>
    <t>Taxi to client meeting</t>
  </si>
  <si>
    <t>Transportation</t>
  </si>
  <si>
    <t>City Taxis</t>
  </si>
  <si>
    <t>Office supplies</t>
  </si>
  <si>
    <t>Supplies</t>
  </si>
  <si>
    <t>Office Depot</t>
  </si>
  <si>
    <t>Seminar registration fee</t>
  </si>
  <si>
    <t>Training/Development</t>
  </si>
  <si>
    <t>SkillSeminars</t>
  </si>
  <si>
    <r>
      <t xml:space="preserve">Search total expense by </t>
    </r>
    <r>
      <rPr>
        <b/>
        <sz val="11"/>
        <color theme="1"/>
        <rFont val="Arial"/>
        <family val="2"/>
      </rPr>
      <t>Category:</t>
    </r>
  </si>
  <si>
    <r>
      <t xml:space="preserve">Search total expense by </t>
    </r>
    <r>
      <rPr>
        <b/>
        <sz val="11"/>
        <color theme="1"/>
        <rFont val="Arial"/>
        <family val="2"/>
      </rPr>
      <t>Vendor/Payee:</t>
    </r>
  </si>
  <si>
    <r>
      <t xml:space="preserve">Search total expense by </t>
    </r>
    <r>
      <rPr>
        <b/>
        <sz val="11"/>
        <color theme="1"/>
        <rFont val="Arial"/>
        <family val="2"/>
      </rPr>
      <t>Description:</t>
    </r>
  </si>
  <si>
    <r>
      <t xml:space="preserve">Search total expense by </t>
    </r>
    <r>
      <rPr>
        <b/>
        <sz val="11"/>
        <color theme="1"/>
        <rFont val="Arial"/>
        <family val="2"/>
      </rPr>
      <t>Date:</t>
    </r>
  </si>
  <si>
    <t>Total -&gt;</t>
  </si>
  <si>
    <t>Manager's Name:</t>
  </si>
  <si>
    <t>Mko Do</t>
  </si>
  <si>
    <t>Approval Date:</t>
  </si>
  <si>
    <t>Signature:</t>
  </si>
  <si>
    <t>Miko Do</t>
  </si>
  <si>
    <t>Total reimbursable amount ($) ---&gt;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</si>
</sst>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Bestlife"/>
    </font>
    <font>
      <b/>
      <sz val="11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168" fontId="1" fillId="0" borderId="0" xfId="0" applyNumberFormat="1" applyFont="1" applyAlignment="1">
      <alignment horizontal="left"/>
    </xf>
    <xf numFmtId="168" fontId="1" fillId="0" borderId="0" xfId="0" applyNumberFormat="1" applyFont="1" applyAlignment="1">
      <alignment horizontal="left" vertical="center" wrapText="1"/>
    </xf>
    <xf numFmtId="168" fontId="1" fillId="0" borderId="0" xfId="0" applyNumberFormat="1" applyFont="1"/>
    <xf numFmtId="168" fontId="3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168" fontId="3" fillId="0" borderId="1" xfId="0" applyNumberFormat="1" applyFont="1" applyBorder="1" applyAlignment="1">
      <alignment horizontal="left" vertical="center"/>
    </xf>
    <xf numFmtId="168" fontId="3" fillId="0" borderId="2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/>
    <xf numFmtId="168" fontId="7" fillId="0" borderId="2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vertical="top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2" totalsRowShown="0" headerRowDxfId="5" dataDxfId="4">
  <autoFilter ref="B13:H22"/>
  <tableColumns count="7">
    <tableColumn id="1" name="Date" dataDxfId="8"/>
    <tableColumn id="2" name="Expense Description" dataDxfId="7"/>
    <tableColumn id="3" name="Category" dataDxfId="6"/>
    <tableColumn id="4" name="Vendor" dataDxfId="3"/>
    <tableColumn id="5" name="Amount ($)" dataDxfId="2"/>
    <tableColumn id="6" name="Tax ($)" dataDxfId="1"/>
    <tableColumn id="7" name="Total ($)" dataDxfId="0">
      <calculatedColumnFormula>IF(F14="","",F14+G14)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9"/>
  <sheetViews>
    <sheetView showGridLines="0" tabSelected="1" workbookViewId="0">
      <selection activeCell="D6" sqref="D6"/>
    </sheetView>
  </sheetViews>
  <sheetFormatPr defaultRowHeight="14.25" x14ac:dyDescent="0.2"/>
  <cols>
    <col min="1" max="1" width="2.5703125" style="1" customWidth="1"/>
    <col min="2" max="2" width="20.7109375" style="1" customWidth="1"/>
    <col min="3" max="4" width="30.7109375" style="1" customWidth="1"/>
    <col min="5" max="5" width="40.140625" style="1" customWidth="1"/>
    <col min="6" max="8" width="20.7109375" style="1" customWidth="1"/>
    <col min="9" max="16384" width="9.140625" style="1"/>
  </cols>
  <sheetData>
    <row r="2" spans="2:8" ht="40.5" customHeight="1" thickBot="1" x14ac:dyDescent="0.25">
      <c r="B2" s="26" t="s">
        <v>0</v>
      </c>
      <c r="C2" s="26"/>
      <c r="D2" s="26"/>
      <c r="E2" s="26"/>
      <c r="F2" s="26"/>
      <c r="G2" s="26"/>
      <c r="H2" s="26"/>
    </row>
    <row r="3" spans="2:8" x14ac:dyDescent="0.2">
      <c r="B3" s="2"/>
      <c r="C3" s="2"/>
      <c r="D3" s="2"/>
      <c r="E3" s="2"/>
      <c r="F3" s="2"/>
      <c r="G3" s="2"/>
      <c r="H3" s="2"/>
    </row>
    <row r="4" spans="2:8" ht="20.100000000000001" customHeight="1" x14ac:dyDescent="0.2">
      <c r="B4" s="3" t="s">
        <v>1</v>
      </c>
      <c r="C4" s="21" t="s">
        <v>2</v>
      </c>
      <c r="D4" s="2"/>
      <c r="E4" s="8" t="s">
        <v>29</v>
      </c>
      <c r="F4" s="10" t="s">
        <v>21</v>
      </c>
      <c r="G4" s="10"/>
      <c r="H4" s="19">
        <f>SUMIF(Table1[Category],F4,Table1[Total ($)])</f>
        <v>32.700000000000003</v>
      </c>
    </row>
    <row r="5" spans="2:8" ht="20.100000000000001" customHeight="1" x14ac:dyDescent="0.2">
      <c r="B5" s="3" t="s">
        <v>3</v>
      </c>
      <c r="C5" s="22">
        <v>12345</v>
      </c>
      <c r="D5" s="2"/>
      <c r="E5" s="8" t="s">
        <v>30</v>
      </c>
      <c r="F5" s="10" t="s">
        <v>22</v>
      </c>
      <c r="G5" s="10"/>
      <c r="H5" s="20">
        <f>SUMIF(Table1[Vendor],F5,Table1[Total ($)])</f>
        <v>32.700000000000003</v>
      </c>
    </row>
    <row r="6" spans="2:8" ht="20.100000000000001" customHeight="1" x14ac:dyDescent="0.2">
      <c r="B6" s="3" t="s">
        <v>4</v>
      </c>
      <c r="C6" s="22" t="s">
        <v>5</v>
      </c>
      <c r="D6" s="2"/>
      <c r="E6" s="8" t="s">
        <v>31</v>
      </c>
      <c r="F6" s="10" t="s">
        <v>23</v>
      </c>
      <c r="G6" s="10"/>
      <c r="H6" s="20">
        <f>SUMIF(Table1[Expense Description],F6,Table1[Total ($)])</f>
        <v>87.2</v>
      </c>
    </row>
    <row r="7" spans="2:8" ht="20.100000000000001" customHeight="1" x14ac:dyDescent="0.2">
      <c r="B7" s="3" t="s">
        <v>6</v>
      </c>
      <c r="C7" s="23">
        <v>45667</v>
      </c>
      <c r="D7" s="2"/>
      <c r="E7" s="8" t="s">
        <v>32</v>
      </c>
      <c r="F7" s="18">
        <v>45658</v>
      </c>
      <c r="G7" s="18"/>
      <c r="H7" s="20">
        <f>SUMIF(Table1[Date],F7,Table1[Total ($)])</f>
        <v>49.05</v>
      </c>
    </row>
    <row r="8" spans="2:8" ht="20.100000000000001" customHeight="1" x14ac:dyDescent="0.25">
      <c r="B8" s="3" t="s">
        <v>7</v>
      </c>
      <c r="C8" s="22" t="s">
        <v>8</v>
      </c>
      <c r="D8" s="2"/>
      <c r="E8" s="8" t="s">
        <v>39</v>
      </c>
      <c r="F8" s="2"/>
      <c r="G8" s="2"/>
      <c r="H8" s="25">
        <f>SUM(Table1[Total ($)])</f>
        <v>332.45</v>
      </c>
    </row>
    <row r="9" spans="2:8" x14ac:dyDescent="0.2">
      <c r="B9" s="2"/>
      <c r="C9" s="2"/>
      <c r="D9" s="2"/>
      <c r="E9" s="2"/>
      <c r="F9" s="2"/>
      <c r="G9" s="2"/>
      <c r="H9" s="2"/>
    </row>
    <row r="10" spans="2:8" x14ac:dyDescent="0.2">
      <c r="B10" s="2"/>
      <c r="C10" s="2"/>
      <c r="D10" s="2"/>
      <c r="E10" s="2"/>
      <c r="F10" s="2"/>
      <c r="G10" s="2"/>
      <c r="H10" s="2"/>
    </row>
    <row r="11" spans="2:8" ht="17.25" x14ac:dyDescent="0.2">
      <c r="B11" s="5" t="s">
        <v>9</v>
      </c>
      <c r="C11" s="2"/>
      <c r="D11" s="2"/>
      <c r="E11" s="2"/>
      <c r="F11" s="2"/>
      <c r="G11" s="2"/>
      <c r="H11" s="2"/>
    </row>
    <row r="12" spans="2:8" x14ac:dyDescent="0.2">
      <c r="B12" s="2"/>
      <c r="C12" s="2"/>
      <c r="D12" s="2"/>
      <c r="E12" s="2"/>
      <c r="F12" s="2"/>
      <c r="G12" s="2"/>
      <c r="H12" s="2"/>
    </row>
    <row r="13" spans="2:8" ht="30" customHeight="1" x14ac:dyDescent="0.2">
      <c r="B13" s="6" t="s">
        <v>10</v>
      </c>
      <c r="C13" s="6" t="s">
        <v>11</v>
      </c>
      <c r="D13" s="6" t="s">
        <v>12</v>
      </c>
      <c r="E13" s="6" t="s">
        <v>13</v>
      </c>
      <c r="F13" s="6" t="s">
        <v>14</v>
      </c>
      <c r="G13" s="6" t="s">
        <v>15</v>
      </c>
      <c r="H13" s="6" t="s">
        <v>16</v>
      </c>
    </row>
    <row r="14" spans="2:8" ht="30" customHeight="1" x14ac:dyDescent="0.2">
      <c r="B14" s="7">
        <v>45658</v>
      </c>
      <c r="C14" s="4" t="s">
        <v>17</v>
      </c>
      <c r="D14" s="4" t="s">
        <v>18</v>
      </c>
      <c r="E14" s="4" t="s">
        <v>19</v>
      </c>
      <c r="F14" s="12">
        <v>45</v>
      </c>
      <c r="G14" s="12">
        <v>4.05</v>
      </c>
      <c r="H14" s="12">
        <f t="shared" ref="H14:H22" si="0">IF(F14="","",F14+G14)</f>
        <v>49.05</v>
      </c>
    </row>
    <row r="15" spans="2:8" ht="30" customHeight="1" x14ac:dyDescent="0.2">
      <c r="B15" s="7">
        <v>45660</v>
      </c>
      <c r="C15" s="4" t="s">
        <v>20</v>
      </c>
      <c r="D15" s="4" t="s">
        <v>21</v>
      </c>
      <c r="E15" s="4" t="s">
        <v>22</v>
      </c>
      <c r="F15" s="12">
        <v>30</v>
      </c>
      <c r="G15" s="12">
        <v>2.7</v>
      </c>
      <c r="H15" s="12">
        <f t="shared" si="0"/>
        <v>32.700000000000003</v>
      </c>
    </row>
    <row r="16" spans="2:8" ht="30" customHeight="1" x14ac:dyDescent="0.2">
      <c r="B16" s="7">
        <v>45662</v>
      </c>
      <c r="C16" s="4" t="s">
        <v>23</v>
      </c>
      <c r="D16" s="4" t="s">
        <v>24</v>
      </c>
      <c r="E16" s="4" t="s">
        <v>25</v>
      </c>
      <c r="F16" s="12">
        <v>80</v>
      </c>
      <c r="G16" s="12">
        <v>7.2</v>
      </c>
      <c r="H16" s="12">
        <f t="shared" si="0"/>
        <v>87.2</v>
      </c>
    </row>
    <row r="17" spans="2:8" ht="30" customHeight="1" x14ac:dyDescent="0.2">
      <c r="B17" s="7">
        <v>45664</v>
      </c>
      <c r="C17" s="4" t="s">
        <v>26</v>
      </c>
      <c r="D17" s="4" t="s">
        <v>27</v>
      </c>
      <c r="E17" s="4" t="s">
        <v>28</v>
      </c>
      <c r="F17" s="12">
        <v>150</v>
      </c>
      <c r="G17" s="12">
        <v>13.5</v>
      </c>
      <c r="H17" s="12">
        <f t="shared" si="0"/>
        <v>163.5</v>
      </c>
    </row>
    <row r="18" spans="2:8" ht="30" customHeight="1" x14ac:dyDescent="0.2">
      <c r="B18" s="3"/>
      <c r="C18" s="4"/>
      <c r="D18" s="4"/>
      <c r="E18" s="4"/>
      <c r="F18" s="12"/>
      <c r="G18" s="12"/>
      <c r="H18" s="12" t="str">
        <f t="shared" si="0"/>
        <v/>
      </c>
    </row>
    <row r="19" spans="2:8" ht="30" customHeight="1" x14ac:dyDescent="0.2">
      <c r="B19" s="2"/>
      <c r="C19" s="2"/>
      <c r="D19" s="2"/>
      <c r="E19" s="2"/>
      <c r="F19" s="11"/>
      <c r="G19" s="11"/>
      <c r="H19" s="12" t="str">
        <f t="shared" si="0"/>
        <v/>
      </c>
    </row>
    <row r="20" spans="2:8" ht="30" customHeight="1" x14ac:dyDescent="0.2">
      <c r="B20" s="2"/>
      <c r="C20" s="2"/>
      <c r="D20" s="2"/>
      <c r="E20" s="2"/>
      <c r="F20" s="11"/>
      <c r="G20" s="11"/>
      <c r="H20" s="12" t="str">
        <f t="shared" si="0"/>
        <v/>
      </c>
    </row>
    <row r="21" spans="2:8" ht="30" customHeight="1" x14ac:dyDescent="0.2">
      <c r="B21" s="5"/>
      <c r="C21" s="2"/>
      <c r="D21" s="2"/>
      <c r="E21" s="2"/>
      <c r="F21" s="11"/>
      <c r="G21" s="11"/>
      <c r="H21" s="12" t="str">
        <f t="shared" si="0"/>
        <v/>
      </c>
    </row>
    <row r="22" spans="2:8" ht="30" customHeight="1" x14ac:dyDescent="0.2">
      <c r="F22" s="13"/>
      <c r="G22" s="13"/>
      <c r="H22" s="12" t="str">
        <f t="shared" si="0"/>
        <v/>
      </c>
    </row>
    <row r="24" spans="2:8" ht="20.100000000000001" customHeight="1" x14ac:dyDescent="0.25">
      <c r="E24" s="9" t="s">
        <v>33</v>
      </c>
      <c r="F24" s="14">
        <f>SUM(Table1[Amount ($)])</f>
        <v>305</v>
      </c>
      <c r="G24" s="14">
        <f>SUM(Table1[Tax ($)])</f>
        <v>27.45</v>
      </c>
      <c r="H24" s="14">
        <f>SUM(Table1[Total ($)])</f>
        <v>332.45</v>
      </c>
    </row>
    <row r="27" spans="2:8" s="15" customFormat="1" ht="39.950000000000003" customHeight="1" x14ac:dyDescent="0.25">
      <c r="B27" s="15" t="s">
        <v>34</v>
      </c>
      <c r="C27" s="15" t="s">
        <v>35</v>
      </c>
      <c r="D27" s="15" t="s">
        <v>36</v>
      </c>
      <c r="E27" s="16">
        <f ca="1">TODAY()</f>
        <v>45667</v>
      </c>
      <c r="F27" s="15" t="s">
        <v>37</v>
      </c>
      <c r="G27" s="17" t="s">
        <v>38</v>
      </c>
      <c r="H27" s="17"/>
    </row>
    <row r="28" spans="2:8" ht="15" thickBot="1" x14ac:dyDescent="0.25"/>
    <row r="29" spans="2:8" x14ac:dyDescent="0.2">
      <c r="B29" s="24"/>
      <c r="C29" s="24"/>
      <c r="D29" s="24"/>
      <c r="E29" s="24"/>
      <c r="F29" s="24"/>
      <c r="G29" s="24"/>
      <c r="H29" s="24"/>
    </row>
  </sheetData>
  <mergeCells count="6">
    <mergeCell ref="B2:H2"/>
    <mergeCell ref="F4:G4"/>
    <mergeCell ref="F5:G5"/>
    <mergeCell ref="F6:G6"/>
    <mergeCell ref="F7:G7"/>
    <mergeCell ref="G27:H27"/>
  </mergeCells>
  <dataValidations count="4">
    <dataValidation type="list" allowBlank="1" showInputMessage="1" showErrorMessage="1" sqref="F4:G4">
      <formula1>$D$14:$D$22</formula1>
    </dataValidation>
    <dataValidation type="list" allowBlank="1" showInputMessage="1" showErrorMessage="1" sqref="F5:G5">
      <formula1>$E$14:$E$22</formula1>
    </dataValidation>
    <dataValidation type="list" allowBlank="1" showInputMessage="1" showErrorMessage="1" sqref="F6:G6">
      <formula1>$C$14:$C$22</formula1>
    </dataValidation>
    <dataValidation type="list" allowBlank="1" showInputMessage="1" showErrorMessage="1" sqref="F7:G7">
      <formula1>$B$14:$B$22</formula1>
    </dataValidation>
  </dataValidations>
  <pageMargins left="0.25" right="0.25" top="0.75" bottom="0.75" header="0.3" footer="0.3"/>
  <pageSetup paperSize="9" scale="7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2025-01-10T11:00:26Z</cp:lastPrinted>
  <dcterms:created xsi:type="dcterms:W3CDTF">2025-01-10T10:48:17Z</dcterms:created>
  <dcterms:modified xsi:type="dcterms:W3CDTF">2025-01-10T11:00:56Z</dcterms:modified>
</cp:coreProperties>
</file>