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8595"/>
  </bookViews>
  <sheets>
    <sheet name="Sheet1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D47" i="1"/>
  <c r="F46" i="1"/>
  <c r="G46" i="1" s="1"/>
  <c r="B46" i="1"/>
  <c r="G45" i="1"/>
  <c r="F45" i="1"/>
  <c r="B45" i="1"/>
  <c r="F44" i="1"/>
  <c r="G44" i="1" s="1"/>
  <c r="B44" i="1"/>
  <c r="F43" i="1"/>
  <c r="G43" i="1" s="1"/>
  <c r="B43" i="1"/>
  <c r="F42" i="1"/>
  <c r="G42" i="1" s="1"/>
  <c r="B42" i="1"/>
  <c r="G41" i="1"/>
  <c r="F41" i="1"/>
  <c r="B41" i="1"/>
  <c r="F40" i="1"/>
  <c r="G40" i="1" s="1"/>
  <c r="B40" i="1"/>
  <c r="F39" i="1"/>
  <c r="G39" i="1" s="1"/>
  <c r="B39" i="1"/>
  <c r="F38" i="1"/>
  <c r="G38" i="1" s="1"/>
  <c r="B38" i="1"/>
  <c r="G37" i="1"/>
  <c r="F37" i="1"/>
  <c r="B37" i="1"/>
  <c r="F36" i="1"/>
  <c r="G36" i="1" s="1"/>
  <c r="B36" i="1"/>
  <c r="F35" i="1"/>
  <c r="G35" i="1" s="1"/>
  <c r="B35" i="1"/>
  <c r="F34" i="1"/>
  <c r="G34" i="1" s="1"/>
  <c r="B34" i="1"/>
  <c r="G33" i="1"/>
  <c r="F33" i="1"/>
  <c r="B33" i="1"/>
  <c r="F32" i="1"/>
  <c r="G32" i="1" s="1"/>
  <c r="B32" i="1"/>
  <c r="F31" i="1"/>
  <c r="G31" i="1" s="1"/>
  <c r="B31" i="1"/>
  <c r="F30" i="1"/>
  <c r="G30" i="1" s="1"/>
  <c r="B30" i="1"/>
  <c r="G29" i="1"/>
  <c r="F29" i="1"/>
  <c r="B29" i="1"/>
  <c r="F28" i="1"/>
  <c r="G28" i="1" s="1"/>
  <c r="B28" i="1"/>
  <c r="F16" i="1"/>
  <c r="G16" i="1" s="1"/>
  <c r="B16" i="1"/>
  <c r="F15" i="1"/>
  <c r="G15" i="1" s="1"/>
  <c r="B15" i="1"/>
  <c r="G14" i="1"/>
  <c r="F14" i="1"/>
  <c r="B14" i="1"/>
  <c r="F13" i="1"/>
  <c r="G13" i="1" s="1"/>
  <c r="B13" i="1"/>
  <c r="F47" i="1" l="1"/>
  <c r="G47" i="1" s="1"/>
</calcChain>
</file>

<file path=xl/sharedStrings.xml><?xml version="1.0" encoding="utf-8"?>
<sst xmlns="http://schemas.openxmlformats.org/spreadsheetml/2006/main" count="40" uniqueCount="33">
  <si>
    <t>Expense Budget</t>
  </si>
  <si>
    <t>CONTOSO, 2013</t>
  </si>
  <si>
    <t xml:space="preserve"> PERSONNEL BUDGET</t>
  </si>
  <si>
    <t>STATUS</t>
  </si>
  <si>
    <t>PERSONNEL</t>
  </si>
  <si>
    <t>BUDGET</t>
  </si>
  <si>
    <t>ACTUAL</t>
  </si>
  <si>
    <t>DIFFERENCE ($)</t>
  </si>
  <si>
    <t>DIFFERENCE (%)</t>
  </si>
  <si>
    <t>Office</t>
  </si>
  <si>
    <t>Store</t>
  </si>
  <si>
    <t>Salespeople</t>
  </si>
  <si>
    <t>Other</t>
  </si>
  <si>
    <t xml:space="preserve"> OPERATING BUDGET</t>
  </si>
  <si>
    <t>OPERATING</t>
  </si>
  <si>
    <t>Advertising</t>
  </si>
  <si>
    <t>Debts</t>
  </si>
  <si>
    <t>Benefits</t>
  </si>
  <si>
    <t>Supplies</t>
  </si>
  <si>
    <t>Postage</t>
  </si>
  <si>
    <t>Rent or mortgage</t>
  </si>
  <si>
    <t>Sales expenses</t>
  </si>
  <si>
    <t>Taxes</t>
  </si>
  <si>
    <t>Utilities</t>
  </si>
  <si>
    <t>Insurance</t>
  </si>
  <si>
    <t>Interest</t>
  </si>
  <si>
    <t>Telephone</t>
  </si>
  <si>
    <t>Maintenance and repairs</t>
  </si>
  <si>
    <t>Legal fees</t>
  </si>
  <si>
    <t>Depreciation</t>
  </si>
  <si>
    <t>Shipping</t>
  </si>
  <si>
    <t>Storage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</si>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</sst>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\$* #,##0.00_);_(\$* \(#,##0.00\);_(\$* &quot;-&quot;??_);_(@_)"/>
    <numFmt numFmtId="165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4"/>
      <color theme="1" tint="0.249977111117893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sz val="28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>
      <alignment horizontal="left" vertical="center"/>
    </xf>
  </cellStyleXfs>
  <cellXfs count="32">
    <xf numFmtId="0" fontId="0" fillId="0" borderId="0" xfId="0"/>
    <xf numFmtId="0" fontId="5" fillId="0" borderId="0" xfId="4" applyFont="1" applyAlignment="1">
      <alignment horizontal="right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4" fontId="7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8" fillId="0" borderId="1" xfId="0" applyFont="1" applyFill="1" applyBorder="1" applyAlignment="1">
      <alignment horizontal="left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1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/>
    </xf>
    <xf numFmtId="9" fontId="9" fillId="0" borderId="0" xfId="2" applyNumberFormat="1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44" fontId="0" fillId="0" borderId="0" xfId="0" applyNumberForma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8" fillId="0" borderId="1" xfId="0" applyFont="1" applyFill="1" applyBorder="1"/>
    <xf numFmtId="165" fontId="9" fillId="0" borderId="0" xfId="0" applyNumberFormat="1" applyFont="1" applyFill="1" applyBorder="1" applyAlignment="1">
      <alignment vertical="center"/>
    </xf>
    <xf numFmtId="9" fontId="9" fillId="0" borderId="0" xfId="0" applyNumberFormat="1" applyFont="1" applyFill="1" applyBorder="1" applyAlignment="1">
      <alignment horizontal="right" vertical="center" indent="1"/>
    </xf>
    <xf numFmtId="0" fontId="0" fillId="0" borderId="0" xfId="0" applyFill="1" applyBorder="1" applyAlignment="1">
      <alignment horizontal="center"/>
    </xf>
    <xf numFmtId="0" fontId="10" fillId="0" borderId="0" xfId="3" applyFont="1" applyAlignment="1">
      <alignment horizontal="left"/>
    </xf>
  </cellXfs>
  <cellStyles count="5">
    <cellStyle name="Company Name" xfId="4"/>
    <cellStyle name="Currency" xfId="1" builtinId="4"/>
    <cellStyle name="Normal" xfId="0" builtinId="0"/>
    <cellStyle name="Percent" xfId="2" builtinId="5"/>
    <cellStyle name="Title" xfId="3" builtinId="15"/>
  </cellStyles>
  <dxfs count="27"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4" formatCode="_(\$* #,##0.00_);_(\$* \(#,##0.00\);_(\$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b/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  <numFmt numFmtId="13" formatCode="0%"/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&quot;$&quot;#,##0.00"/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 Light"/>
        <scheme val="major"/>
      </font>
    </dxf>
    <dxf>
      <font>
        <b/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</font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/>
        <vertical/>
        <horizontal/>
      </border>
    </dxf>
    <dxf>
      <font>
        <sz val="9"/>
        <color theme="3"/>
      </font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 style="dotted">
          <color theme="0" tint="-0.34998626667073579"/>
        </horizontal>
      </border>
    </dxf>
  </dxfs>
  <tableStyles count="1" defaultTableStyle="TableStyleMedium2" defaultPivotStyle="PivotStyleLight16">
    <tableStyle name="Expense Budget" pivot="0" count="3">
      <tableStyleElement type="wholeTable" dxfId="26"/>
      <tableStyleElement type="headerRow" dxfId="25"/>
      <tableStyleElement type="totalRow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'[1]Expense Budget'!$D$12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strRef>
              <c:f>'[1]Expense Budget'!$C$13:$C$17</c:f>
              <c:strCache>
                <c:ptCount val="5"/>
                <c:pt idx="0">
                  <c:v>Office</c:v>
                </c:pt>
                <c:pt idx="1">
                  <c:v>Store</c:v>
                </c:pt>
                <c:pt idx="2">
                  <c:v>Salespeople</c:v>
                </c:pt>
                <c:pt idx="3">
                  <c:v>Other</c:v>
                </c:pt>
              </c:strCache>
            </c:strRef>
          </c:cat>
          <c:val>
            <c:numRef>
              <c:f>'[1]Expense Budget'!$D$13:$D$17</c:f>
              <c:numCache>
                <c:formatCode>General</c:formatCode>
                <c:ptCount val="5"/>
                <c:pt idx="0">
                  <c:v>500</c:v>
                </c:pt>
                <c:pt idx="1">
                  <c:v>125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54-4472-95DA-4D2E4CCD9434}"/>
            </c:ext>
          </c:extLst>
        </c:ser>
        <c:ser>
          <c:idx val="1"/>
          <c:order val="1"/>
          <c:tx>
            <c:strRef>
              <c:f>'[1]Expense Budget'!$E$12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'[1]Expense Budget'!$C$13:$C$17</c:f>
              <c:strCache>
                <c:ptCount val="5"/>
                <c:pt idx="0">
                  <c:v>Office</c:v>
                </c:pt>
                <c:pt idx="1">
                  <c:v>Store</c:v>
                </c:pt>
                <c:pt idx="2">
                  <c:v>Salespeople</c:v>
                </c:pt>
                <c:pt idx="3">
                  <c:v>Other</c:v>
                </c:pt>
              </c:strCache>
            </c:strRef>
          </c:cat>
          <c:val>
            <c:numRef>
              <c:f>'[1]Expense Budget'!$E$13:$E$17</c:f>
              <c:numCache>
                <c:formatCode>General</c:formatCode>
                <c:ptCount val="5"/>
                <c:pt idx="0">
                  <c:v>565</c:v>
                </c:pt>
                <c:pt idx="1">
                  <c:v>150</c:v>
                </c:pt>
                <c:pt idx="2">
                  <c:v>100</c:v>
                </c:pt>
                <c:pt idx="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54-4472-95DA-4D2E4CCD9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0437400"/>
        <c:axId val="640437792"/>
      </c:barChart>
      <c:catAx>
        <c:axId val="64043740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chemeClr val="accent3">
                <a:lumMod val="20000"/>
                <a:lumOff val="80000"/>
              </a:schemeClr>
            </a:solidFill>
          </a:ln>
        </c:spPr>
        <c:txPr>
          <a:bodyPr/>
          <a:lstStyle/>
          <a:p>
            <a:pPr>
              <a:defRPr sz="70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640437792"/>
        <c:crosses val="autoZero"/>
        <c:auto val="1"/>
        <c:lblAlgn val="ctr"/>
        <c:lblOffset val="100"/>
        <c:noMultiLvlLbl val="0"/>
      </c:catAx>
      <c:valAx>
        <c:axId val="640437792"/>
        <c:scaling>
          <c:orientation val="minMax"/>
        </c:scaling>
        <c:delete val="0"/>
        <c:axPos val="l"/>
        <c:numFmt formatCode="&quot;$&quot;#,##0_);\(&quot;$&quot;#,##0\)" sourceLinked="0"/>
        <c:majorTickMark val="out"/>
        <c:minorTickMark val="none"/>
        <c:tickLblPos val="nextTo"/>
        <c:spPr>
          <a:ln>
            <a:solidFill>
              <a:schemeClr val="accent3">
                <a:lumMod val="20000"/>
                <a:lumOff val="80000"/>
              </a:schemeClr>
            </a:solidFill>
          </a:ln>
        </c:spPr>
        <c:txPr>
          <a:bodyPr/>
          <a:lstStyle/>
          <a:p>
            <a:pPr>
              <a:defRPr sz="70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640437400"/>
        <c:crosses val="autoZero"/>
        <c:crossBetween val="between"/>
      </c:valAx>
      <c:spPr>
        <a:noFill/>
        <a:ln>
          <a:noFill/>
        </a:ln>
      </c:spPr>
    </c:plotArea>
    <c:legend>
      <c:legendPos val="r"/>
      <c:overlay val="0"/>
      <c:txPr>
        <a:bodyPr/>
        <a:lstStyle/>
        <a:p>
          <a:pPr>
            <a:defRPr sz="700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'[1]Expense Budget'!$D$27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strRef>
              <c:f>'[1]Expense Budget'!$C$28:$C$47</c:f>
              <c:strCache>
                <c:ptCount val="20"/>
                <c:pt idx="0">
                  <c:v>Advertising</c:v>
                </c:pt>
                <c:pt idx="1">
                  <c:v>Debts</c:v>
                </c:pt>
                <c:pt idx="2">
                  <c:v>Benefits</c:v>
                </c:pt>
                <c:pt idx="3">
                  <c:v>Supplies</c:v>
                </c:pt>
                <c:pt idx="4">
                  <c:v>Postage</c:v>
                </c:pt>
                <c:pt idx="5">
                  <c:v>Rent or mortgage</c:v>
                </c:pt>
                <c:pt idx="6">
                  <c:v>Sales expenses</c:v>
                </c:pt>
                <c:pt idx="7">
                  <c:v>Taxes</c:v>
                </c:pt>
                <c:pt idx="8">
                  <c:v>Utilities</c:v>
                </c:pt>
                <c:pt idx="9">
                  <c:v>Other</c:v>
                </c:pt>
                <c:pt idx="10">
                  <c:v>Insurance</c:v>
                </c:pt>
                <c:pt idx="11">
                  <c:v>Interest</c:v>
                </c:pt>
                <c:pt idx="12">
                  <c:v>Telephone</c:v>
                </c:pt>
                <c:pt idx="13">
                  <c:v>Maintenance and repairs</c:v>
                </c:pt>
                <c:pt idx="14">
                  <c:v>Legal fees</c:v>
                </c:pt>
                <c:pt idx="15">
                  <c:v>Depreciation</c:v>
                </c:pt>
                <c:pt idx="16">
                  <c:v>Shipping</c:v>
                </c:pt>
                <c:pt idx="17">
                  <c:v>Storage</c:v>
                </c:pt>
                <c:pt idx="18">
                  <c:v>Other</c:v>
                </c:pt>
                <c:pt idx="19">
                  <c:v>Total Expenses</c:v>
                </c:pt>
              </c:strCache>
            </c:strRef>
          </c:cat>
          <c:val>
            <c:numRef>
              <c:f>'[1]Expense Budget'!$D$28:$D$47</c:f>
              <c:numCache>
                <c:formatCode>General</c:formatCode>
                <c:ptCount val="20"/>
                <c:pt idx="0">
                  <c:v>250</c:v>
                </c:pt>
                <c:pt idx="1">
                  <c:v>125</c:v>
                </c:pt>
                <c:pt idx="2">
                  <c:v>100</c:v>
                </c:pt>
                <c:pt idx="3">
                  <c:v>100</c:v>
                </c:pt>
                <c:pt idx="19">
                  <c:v>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F8-4DA0-98F4-6EDE71061E20}"/>
            </c:ext>
          </c:extLst>
        </c:ser>
        <c:ser>
          <c:idx val="1"/>
          <c:order val="1"/>
          <c:tx>
            <c:strRef>
              <c:f>'[1]Expense Budget'!$E$27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'[1]Expense Budget'!$C$28:$C$47</c:f>
              <c:strCache>
                <c:ptCount val="20"/>
                <c:pt idx="0">
                  <c:v>Advertising</c:v>
                </c:pt>
                <c:pt idx="1">
                  <c:v>Debts</c:v>
                </c:pt>
                <c:pt idx="2">
                  <c:v>Benefits</c:v>
                </c:pt>
                <c:pt idx="3">
                  <c:v>Supplies</c:v>
                </c:pt>
                <c:pt idx="4">
                  <c:v>Postage</c:v>
                </c:pt>
                <c:pt idx="5">
                  <c:v>Rent or mortgage</c:v>
                </c:pt>
                <c:pt idx="6">
                  <c:v>Sales expenses</c:v>
                </c:pt>
                <c:pt idx="7">
                  <c:v>Taxes</c:v>
                </c:pt>
                <c:pt idx="8">
                  <c:v>Utilities</c:v>
                </c:pt>
                <c:pt idx="9">
                  <c:v>Other</c:v>
                </c:pt>
                <c:pt idx="10">
                  <c:v>Insurance</c:v>
                </c:pt>
                <c:pt idx="11">
                  <c:v>Interest</c:v>
                </c:pt>
                <c:pt idx="12">
                  <c:v>Telephone</c:v>
                </c:pt>
                <c:pt idx="13">
                  <c:v>Maintenance and repairs</c:v>
                </c:pt>
                <c:pt idx="14">
                  <c:v>Legal fees</c:v>
                </c:pt>
                <c:pt idx="15">
                  <c:v>Depreciation</c:v>
                </c:pt>
                <c:pt idx="16">
                  <c:v>Shipping</c:v>
                </c:pt>
                <c:pt idx="17">
                  <c:v>Storage</c:v>
                </c:pt>
                <c:pt idx="18">
                  <c:v>Other</c:v>
                </c:pt>
                <c:pt idx="19">
                  <c:v>Total Expenses</c:v>
                </c:pt>
              </c:strCache>
            </c:strRef>
          </c:cat>
          <c:val>
            <c:numRef>
              <c:f>'[1]Expense Budget'!$E$28:$E$47</c:f>
              <c:numCache>
                <c:formatCode>General</c:formatCode>
                <c:ptCount val="20"/>
                <c:pt idx="0">
                  <c:v>245</c:v>
                </c:pt>
                <c:pt idx="1">
                  <c:v>150</c:v>
                </c:pt>
                <c:pt idx="2">
                  <c:v>100</c:v>
                </c:pt>
                <c:pt idx="3">
                  <c:v>90</c:v>
                </c:pt>
                <c:pt idx="19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F8-4DA0-98F4-6EDE71061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6665376"/>
        <c:axId val="636665768"/>
      </c:barChart>
      <c:catAx>
        <c:axId val="6366653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chemeClr val="accent3">
                <a:lumMod val="20000"/>
                <a:lumOff val="80000"/>
              </a:schemeClr>
            </a:solidFill>
          </a:ln>
        </c:spPr>
        <c:txPr>
          <a:bodyPr rot="-2700000" vert="horz"/>
          <a:lstStyle/>
          <a:p>
            <a:pPr>
              <a:defRPr sz="60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636665768"/>
        <c:crosses val="autoZero"/>
        <c:auto val="1"/>
        <c:lblAlgn val="ctr"/>
        <c:lblOffset val="100"/>
        <c:tickLblSkip val="1"/>
        <c:noMultiLvlLbl val="0"/>
      </c:catAx>
      <c:valAx>
        <c:axId val="636665768"/>
        <c:scaling>
          <c:orientation val="minMax"/>
        </c:scaling>
        <c:delete val="0"/>
        <c:axPos val="l"/>
        <c:numFmt formatCode="&quot;$&quot;#,##0_);\(&quot;$&quot;#,##0\)" sourceLinked="0"/>
        <c:majorTickMark val="out"/>
        <c:minorTickMark val="none"/>
        <c:tickLblPos val="nextTo"/>
        <c:spPr>
          <a:ln>
            <a:solidFill>
              <a:schemeClr val="accent3">
                <a:lumMod val="20000"/>
                <a:lumOff val="80000"/>
              </a:schemeClr>
            </a:solidFill>
          </a:ln>
        </c:spPr>
        <c:txPr>
          <a:bodyPr/>
          <a:lstStyle/>
          <a:p>
            <a:pPr>
              <a:defRPr sz="70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636665376"/>
        <c:crosses val="autoZero"/>
        <c:crossBetween val="between"/>
      </c:valAx>
      <c:spPr>
        <a:noFill/>
        <a:ln>
          <a:noFill/>
        </a:ln>
      </c:spPr>
    </c:plotArea>
    <c:legend>
      <c:legendPos val="r"/>
      <c:overlay val="0"/>
      <c:txPr>
        <a:bodyPr/>
        <a:lstStyle/>
        <a:p>
          <a:pPr>
            <a:defRPr sz="700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104775</xdr:rowOff>
    </xdr:from>
    <xdr:to>
      <xdr:col>7</xdr:col>
      <xdr:colOff>36195</xdr:colOff>
      <xdr:row>1</xdr:row>
      <xdr:rowOff>142875</xdr:rowOff>
    </xdr:to>
    <xdr:grpSp>
      <xdr:nvGrpSpPr>
        <xdr:cNvPr id="2" name="Title Border" descr="&quot;&quot;" title="Border">
          <a:extLst>
            <a:ext uri="{FF2B5EF4-FFF2-40B4-BE49-F238E27FC236}">
              <a16:creationId xmlns:a16="http://schemas.microsoft.com/office/drawing/2014/main" id="{739376D4-BCF9-49AD-A322-605DF4F91851}"/>
            </a:ext>
          </a:extLst>
        </xdr:cNvPr>
        <xdr:cNvGrpSpPr/>
      </xdr:nvGrpSpPr>
      <xdr:grpSpPr>
        <a:xfrm>
          <a:off x="171450" y="657225"/>
          <a:ext cx="6979920" cy="38100"/>
          <a:chOff x="247650" y="800100"/>
          <a:chExt cx="7751445" cy="38100"/>
        </a:xfrm>
      </xdr:grpSpPr>
      <xdr:cxnSp macro="">
        <xdr:nvCxnSpPr>
          <xdr:cNvPr id="3" name="Straight Connector 2">
            <a:extLst>
              <a:ext uri="{FF2B5EF4-FFF2-40B4-BE49-F238E27FC236}">
                <a16:creationId xmlns:a16="http://schemas.microsoft.com/office/drawing/2014/main" id="{39CB9D74-7971-4A5D-814A-7273A872162E}"/>
              </a:ext>
            </a:extLst>
          </xdr:cNvPr>
          <xdr:cNvCxnSpPr/>
        </xdr:nvCxnSpPr>
        <xdr:spPr>
          <a:xfrm>
            <a:off x="247650" y="800100"/>
            <a:ext cx="7751445" cy="0"/>
          </a:xfrm>
          <a:prstGeom prst="line">
            <a:avLst/>
          </a:prstGeom>
          <a:ln w="2540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953732C8-C028-408F-9106-0260CAA36765}"/>
              </a:ext>
            </a:extLst>
          </xdr:cNvPr>
          <xdr:cNvCxnSpPr/>
        </xdr:nvCxnSpPr>
        <xdr:spPr>
          <a:xfrm>
            <a:off x="247650" y="838200"/>
            <a:ext cx="7751445" cy="0"/>
          </a:xfrm>
          <a:prstGeom prst="line">
            <a:avLst/>
          </a:prstGeom>
          <a:ln w="63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4</xdr:row>
      <xdr:rowOff>85724</xdr:rowOff>
    </xdr:from>
    <xdr:to>
      <xdr:col>7</xdr:col>
      <xdr:colOff>0</xdr:colOff>
      <xdr:row>9</xdr:row>
      <xdr:rowOff>247649</xdr:rowOff>
    </xdr:to>
    <xdr:graphicFrame macro="">
      <xdr:nvGraphicFramePr>
        <xdr:cNvPr id="5" name="Personnel Budget Chart" descr="Column chart summary of Personnel Budget such as, Office, Store, Salespeople, and Other." title="Personnel Expenses">
          <a:extLst>
            <a:ext uri="{FF2B5EF4-FFF2-40B4-BE49-F238E27FC236}">
              <a16:creationId xmlns:a16="http://schemas.microsoft.com/office/drawing/2014/main" id="{DF208425-0130-4485-8B00-8133BA796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19</xdr:row>
      <xdr:rowOff>85726</xdr:rowOff>
    </xdr:from>
    <xdr:to>
      <xdr:col>7</xdr:col>
      <xdr:colOff>0</xdr:colOff>
      <xdr:row>24</xdr:row>
      <xdr:rowOff>246508</xdr:rowOff>
    </xdr:to>
    <xdr:graphicFrame macro="">
      <xdr:nvGraphicFramePr>
        <xdr:cNvPr id="6" name="Operating Budget Chart" descr="Column chart summary of Operating Expenses such as Advertising, Debts, Benefits, Supplies, Postage, etc." title="Operating Expenses">
          <a:extLst>
            <a:ext uri="{FF2B5EF4-FFF2-40B4-BE49-F238E27FC236}">
              <a16:creationId xmlns:a16="http://schemas.microsoft.com/office/drawing/2014/main" id="{AF828DD6-A81F-47E4-92A6-51C7EBFBA9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7</xdr:col>
      <xdr:colOff>36195</xdr:colOff>
      <xdr:row>17</xdr:row>
      <xdr:rowOff>38100</xdr:rowOff>
    </xdr:to>
    <xdr:grpSp>
      <xdr:nvGrpSpPr>
        <xdr:cNvPr id="7" name="Personnel Border" descr="&quot;&quot;" title="Border">
          <a:extLst>
            <a:ext uri="{FF2B5EF4-FFF2-40B4-BE49-F238E27FC236}">
              <a16:creationId xmlns:a16="http://schemas.microsoft.com/office/drawing/2014/main" id="{59ED0630-5335-40FA-8F29-1E25909582E5}"/>
            </a:ext>
          </a:extLst>
        </xdr:cNvPr>
        <xdr:cNvGrpSpPr/>
      </xdr:nvGrpSpPr>
      <xdr:grpSpPr>
        <a:xfrm>
          <a:off x="171450" y="4400550"/>
          <a:ext cx="6979920" cy="38100"/>
          <a:chOff x="247650" y="800100"/>
          <a:chExt cx="7751445" cy="38100"/>
        </a:xfrm>
      </xdr:grpSpPr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id="{BCC69525-9F4E-4D4C-8644-F506CABB977F}"/>
              </a:ext>
            </a:extLst>
          </xdr:cNvPr>
          <xdr:cNvCxnSpPr/>
        </xdr:nvCxnSpPr>
        <xdr:spPr>
          <a:xfrm>
            <a:off x="247650" y="800100"/>
            <a:ext cx="7751445" cy="0"/>
          </a:xfrm>
          <a:prstGeom prst="line">
            <a:avLst/>
          </a:prstGeom>
          <a:ln w="2540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34FB55AD-0082-46F6-B173-F086DB65A582}"/>
              </a:ext>
            </a:extLst>
          </xdr:cNvPr>
          <xdr:cNvCxnSpPr/>
        </xdr:nvCxnSpPr>
        <xdr:spPr>
          <a:xfrm>
            <a:off x="247650" y="838200"/>
            <a:ext cx="7751445" cy="0"/>
          </a:xfrm>
          <a:prstGeom prst="line">
            <a:avLst/>
          </a:prstGeom>
          <a:ln w="63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48</xdr:row>
      <xdr:rowOff>0</xdr:rowOff>
    </xdr:from>
    <xdr:to>
      <xdr:col>7</xdr:col>
      <xdr:colOff>36195</xdr:colOff>
      <xdr:row>48</xdr:row>
      <xdr:rowOff>38100</xdr:rowOff>
    </xdr:to>
    <xdr:grpSp>
      <xdr:nvGrpSpPr>
        <xdr:cNvPr id="10" name="Operating Border" descr="&quot;&quot;" title="Border">
          <a:extLst>
            <a:ext uri="{FF2B5EF4-FFF2-40B4-BE49-F238E27FC236}">
              <a16:creationId xmlns:a16="http://schemas.microsoft.com/office/drawing/2014/main" id="{18C6DBBE-D0C5-437C-804D-E07BD0F80D76}"/>
            </a:ext>
          </a:extLst>
        </xdr:cNvPr>
        <xdr:cNvGrpSpPr/>
      </xdr:nvGrpSpPr>
      <xdr:grpSpPr>
        <a:xfrm>
          <a:off x="171450" y="12077700"/>
          <a:ext cx="6979920" cy="38100"/>
          <a:chOff x="247650" y="800100"/>
          <a:chExt cx="7751445" cy="38100"/>
        </a:xfrm>
      </xdr:grpSpPr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id="{685E9073-6C5C-42D3-B60B-9837F8AAC66F}"/>
              </a:ext>
            </a:extLst>
          </xdr:cNvPr>
          <xdr:cNvCxnSpPr/>
        </xdr:nvCxnSpPr>
        <xdr:spPr>
          <a:xfrm>
            <a:off x="247650" y="800100"/>
            <a:ext cx="7751445" cy="0"/>
          </a:xfrm>
          <a:prstGeom prst="line">
            <a:avLst/>
          </a:prstGeom>
          <a:ln w="2540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id="{87C1937C-8A4E-4D7B-ACB2-771E0B5F5B2F}"/>
              </a:ext>
            </a:extLst>
          </xdr:cNvPr>
          <xdr:cNvCxnSpPr/>
        </xdr:nvCxnSpPr>
        <xdr:spPr>
          <a:xfrm>
            <a:off x="247650" y="838200"/>
            <a:ext cx="7751445" cy="0"/>
          </a:xfrm>
          <a:prstGeom prst="line">
            <a:avLst/>
          </a:prstGeom>
          <a:ln w="6350">
            <a:solidFill>
              <a:schemeClr val="bg1">
                <a:lumMod val="8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imple%20expense%20budg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se Budget"/>
    </sheetNames>
    <sheetDataSet>
      <sheetData sheetId="0">
        <row r="12">
          <cell r="D12" t="str">
            <v>BUDGET</v>
          </cell>
          <cell r="E12" t="str">
            <v>ACTUAL</v>
          </cell>
        </row>
        <row r="13">
          <cell r="C13" t="str">
            <v>Office</v>
          </cell>
          <cell r="D13">
            <v>500</v>
          </cell>
          <cell r="E13">
            <v>565</v>
          </cell>
        </row>
        <row r="14">
          <cell r="C14" t="str">
            <v>Store</v>
          </cell>
          <cell r="D14">
            <v>125</v>
          </cell>
          <cell r="E14">
            <v>150</v>
          </cell>
        </row>
        <row r="15">
          <cell r="C15" t="str">
            <v>Salespeople</v>
          </cell>
          <cell r="D15">
            <v>100</v>
          </cell>
          <cell r="E15">
            <v>100</v>
          </cell>
        </row>
        <row r="16">
          <cell r="C16" t="str">
            <v>Other</v>
          </cell>
          <cell r="D16">
            <v>100</v>
          </cell>
          <cell r="E16">
            <v>90</v>
          </cell>
        </row>
        <row r="27">
          <cell r="D27" t="str">
            <v>BUDGET</v>
          </cell>
          <cell r="E27" t="str">
            <v>ACTUAL</v>
          </cell>
        </row>
        <row r="28">
          <cell r="C28" t="str">
            <v>Advertising</v>
          </cell>
          <cell r="D28">
            <v>250</v>
          </cell>
          <cell r="E28">
            <v>245</v>
          </cell>
        </row>
        <row r="29">
          <cell r="C29" t="str">
            <v>Debts</v>
          </cell>
          <cell r="D29">
            <v>125</v>
          </cell>
          <cell r="E29">
            <v>150</v>
          </cell>
        </row>
        <row r="30">
          <cell r="C30" t="str">
            <v>Benefits</v>
          </cell>
          <cell r="D30">
            <v>100</v>
          </cell>
          <cell r="E30">
            <v>100</v>
          </cell>
        </row>
        <row r="31">
          <cell r="C31" t="str">
            <v>Supplies</v>
          </cell>
          <cell r="D31">
            <v>100</v>
          </cell>
          <cell r="E31">
            <v>90</v>
          </cell>
        </row>
        <row r="32">
          <cell r="C32" t="str">
            <v>Postage</v>
          </cell>
        </row>
        <row r="33">
          <cell r="C33" t="str">
            <v>Rent or mortgage</v>
          </cell>
        </row>
        <row r="34">
          <cell r="C34" t="str">
            <v>Sales expenses</v>
          </cell>
        </row>
        <row r="35">
          <cell r="C35" t="str">
            <v>Taxes</v>
          </cell>
        </row>
        <row r="36">
          <cell r="C36" t="str">
            <v>Utilities</v>
          </cell>
        </row>
        <row r="37">
          <cell r="C37" t="str">
            <v>Other</v>
          </cell>
        </row>
        <row r="38">
          <cell r="C38" t="str">
            <v>Insurance</v>
          </cell>
        </row>
        <row r="39">
          <cell r="C39" t="str">
            <v>Interest</v>
          </cell>
        </row>
        <row r="40">
          <cell r="C40" t="str">
            <v>Telephone</v>
          </cell>
        </row>
        <row r="41">
          <cell r="C41" t="str">
            <v>Maintenance and repairs</v>
          </cell>
        </row>
        <row r="42">
          <cell r="C42" t="str">
            <v>Legal fees</v>
          </cell>
        </row>
        <row r="43">
          <cell r="C43" t="str">
            <v>Depreciation</v>
          </cell>
        </row>
        <row r="44">
          <cell r="C44" t="str">
            <v>Shipping</v>
          </cell>
        </row>
        <row r="45">
          <cell r="C45" t="str">
            <v>Storage</v>
          </cell>
        </row>
        <row r="46">
          <cell r="C46" t="str">
            <v>Other</v>
          </cell>
        </row>
        <row r="47">
          <cell r="C47" t="str">
            <v>Total Expenses</v>
          </cell>
          <cell r="D47">
            <v>1400</v>
          </cell>
          <cell r="E47">
            <v>1490</v>
          </cell>
        </row>
      </sheetData>
    </sheetDataSet>
  </externalBook>
</externalLink>
</file>

<file path=xl/tables/table1.xml><?xml version="1.0" encoding="utf-8"?>
<table xmlns="http://schemas.openxmlformats.org/spreadsheetml/2006/main" id="1" name="tblPersonnelExpenses" displayName="tblPersonnelExpenses" ref="B12:G16" headerRowDxfId="23" dataDxfId="22" totalsRowDxfId="21">
  <autoFilter ref="B12:G16"/>
  <tableColumns count="6">
    <tableColumn id="6" name="STATUS" totalsRowLabel="Total" dataDxfId="20">
      <calculatedColumnFormula>IFERROR(tblPersonnelExpenses[[#This Row],[ACTUAL]]/tblPersonnelExpenses[[#This Row],[BUDGET]],"")</calculatedColumnFormula>
    </tableColumn>
    <tableColumn id="1" name="PERSONNEL" dataDxfId="19"/>
    <tableColumn id="2" name="BUDGET" dataDxfId="18"/>
    <tableColumn id="3" name="ACTUAL" dataDxfId="17"/>
    <tableColumn id="4" name="DIFFERENCE ($)" dataDxfId="16">
      <calculatedColumnFormula>tblPersonnelExpenses[[#This Row],[BUDGET]]-tblPersonnelExpenses[[#This Row],[ACTUAL]]</calculatedColumnFormula>
    </tableColumn>
    <tableColumn id="5" name="DIFFERENCE (%)" totalsRowFunction="sum" dataDxfId="15">
      <calculatedColumnFormula>IFERROR(tblPersonnelExpenses[DIFFERENCE ($)]/tblPersonnelExpenses[BUDGET],"")</calculatedColumnFormula>
    </tableColumn>
  </tableColumns>
  <tableStyleInfo name="Expense Budget" showFirstColumn="0" showLastColumn="0" showRowStripes="1" showColumnStripes="0"/>
  <extLst>
    <ext xmlns:x14="http://schemas.microsoft.com/office/spreadsheetml/2009/9/main" uri="{504A1905-F514-4f6f-8877-14C23A59335A}">
      <x14:table altText="Table for Personnel Expenses" altTextSummary="Status, Personnel, Actual, Difference ($), and Difference (%) for personnel expenses such as Office, Store, Salespeople, etc."/>
    </ext>
  </extLst>
</table>
</file>

<file path=xl/tables/table2.xml><?xml version="1.0" encoding="utf-8"?>
<table xmlns="http://schemas.openxmlformats.org/spreadsheetml/2006/main" id="2" name="tblOperatingExpenses" displayName="tblOperatingExpenses" ref="B27:G47" totalsRowCount="1" headerRowDxfId="14" dataDxfId="13" totalsRowDxfId="12">
  <autoFilter ref="B27:G46"/>
  <tableColumns count="6">
    <tableColumn id="6" name="STATUS" dataDxfId="10" totalsRowDxfId="11">
      <calculatedColumnFormula>IFERROR(tblOperatingExpenses[[#This Row],[ACTUAL]]/tblOperatingExpenses[[#This Row],[BUDGET]],"")</calculatedColumnFormula>
    </tableColumn>
    <tableColumn id="1" name="OPERATING" totalsRowLabel="Total Expenses" dataDxfId="8" totalsRowDxfId="9"/>
    <tableColumn id="2" name="BUDGET" totalsRowFunction="custom" dataDxfId="6" totalsRowDxfId="7">
      <totalsRowFormula>SUBTOTAL(109,tblOperatingExpenses[BUDGET],[1]!#REF!)</totalsRowFormula>
    </tableColumn>
    <tableColumn id="3" name="ACTUAL" totalsRowFunction="custom" dataDxfId="4" totalsRowDxfId="5">
      <totalsRowFormula>SUBTOTAL(109,tblOperatingExpenses[ACTUAL],[1]!#REF!)</totalsRowFormula>
    </tableColumn>
    <tableColumn id="4" name="DIFFERENCE ($)" totalsRowFunction="custom" dataDxfId="2" totalsRowDxfId="3">
      <calculatedColumnFormula>tblOperatingExpenses[[#This Row],[BUDGET]]-tblOperatingExpenses[[#This Row],[ACTUAL]]</calculatedColumnFormula>
      <totalsRowFormula>SUBTOTAL(109,tblOperatingExpenses[DIFFERENCE ($)],[1]!#REF!)</totalsRowFormula>
    </tableColumn>
    <tableColumn id="5" name="DIFFERENCE (%)" totalsRowFunction="custom" dataDxfId="0" totalsRowDxfId="1">
      <calculatedColumnFormula>IFERROR(tblOperatingExpenses[[#This Row],[DIFFERENCE ($)]]/tblOperatingExpenses[[#This Row],[BUDGET]],"")</calculatedColumnFormula>
      <totalsRowFormula>IFERROR(SUM(tblOperatingExpenses[[#Totals],[DIFFERENCE ($)]]/tblOperatingExpenses[[#Totals],[BUDGET]]),"")</totalsRowFormula>
    </tableColumn>
  </tableColumns>
  <tableStyleInfo name="Expense Budget" showFirstColumn="0" showLastColumn="0" showRowStripes="1" showColumnStripes="0"/>
  <extLst>
    <ext xmlns:x14="http://schemas.microsoft.com/office/spreadsheetml/2009/9/main" uri="{504A1905-F514-4f6f-8877-14C23A59335A}">
      <x14:table altText="Operating Expenses" altTextSummary="Status, Operating, Budget, Actual, Difference ($), and Difference (%) for operating expenses such as Advertising, Debts, Benefits, Supplies, Postage, etc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abSelected="1" workbookViewId="0">
      <selection activeCell="K5" sqref="K5"/>
    </sheetView>
  </sheetViews>
  <sheetFormatPr defaultRowHeight="19.5" customHeight="1" x14ac:dyDescent="0.25"/>
  <cols>
    <col min="1" max="1" width="2.5703125" style="6" customWidth="1"/>
    <col min="2" max="2" width="13.28515625" style="6" customWidth="1"/>
    <col min="3" max="3" width="21.140625" style="6" customWidth="1"/>
    <col min="4" max="5" width="15.140625" style="6" customWidth="1"/>
    <col min="6" max="7" width="19.7109375" style="6" customWidth="1"/>
    <col min="8" max="8" width="2.5703125" style="6" customWidth="1"/>
    <col min="9" max="16384" width="9.140625" style="6"/>
  </cols>
  <sheetData>
    <row r="1" spans="2:7" s="2" customFormat="1" ht="43.5" customHeight="1" x14ac:dyDescent="0.55000000000000004">
      <c r="B1" s="31" t="s">
        <v>0</v>
      </c>
      <c r="C1" s="31"/>
      <c r="D1" s="31"/>
      <c r="E1" s="31"/>
      <c r="F1" s="1" t="s">
        <v>1</v>
      </c>
      <c r="G1" s="1"/>
    </row>
    <row r="2" spans="2:7" s="3" customFormat="1" ht="15" customHeight="1" x14ac:dyDescent="0.25">
      <c r="D2" s="4"/>
      <c r="E2" s="4"/>
      <c r="F2" s="5"/>
    </row>
    <row r="3" spans="2:7" ht="15" customHeight="1" x14ac:dyDescent="0.25"/>
    <row r="4" spans="2:7" ht="19.5" customHeight="1" x14ac:dyDescent="0.3">
      <c r="B4" s="7" t="s">
        <v>2</v>
      </c>
      <c r="C4" s="8"/>
      <c r="D4" s="9"/>
      <c r="E4" s="10"/>
      <c r="F4" s="10"/>
      <c r="G4" s="10"/>
    </row>
    <row r="5" spans="2:7" ht="19.5" customHeight="1" x14ac:dyDescent="0.25">
      <c r="B5" s="11"/>
      <c r="G5" s="12"/>
    </row>
    <row r="6" spans="2:7" ht="19.5" customHeight="1" x14ac:dyDescent="0.25">
      <c r="B6" s="11"/>
      <c r="G6" s="12"/>
    </row>
    <row r="7" spans="2:7" ht="19.5" customHeight="1" x14ac:dyDescent="0.25">
      <c r="B7" s="11"/>
      <c r="G7" s="12"/>
    </row>
    <row r="8" spans="2:7" ht="19.5" customHeight="1" x14ac:dyDescent="0.25">
      <c r="B8" s="11"/>
      <c r="G8" s="12"/>
    </row>
    <row r="9" spans="2:7" ht="19.5" customHeight="1" x14ac:dyDescent="0.25">
      <c r="B9" s="11"/>
      <c r="G9" s="12"/>
    </row>
    <row r="10" spans="2:7" ht="19.5" customHeight="1" x14ac:dyDescent="0.25">
      <c r="B10" s="9"/>
      <c r="C10" s="10"/>
      <c r="D10" s="10"/>
      <c r="E10" s="10"/>
      <c r="F10" s="10"/>
      <c r="G10" s="13"/>
    </row>
    <row r="12" spans="2:7" s="16" customFormat="1" ht="19.5" customHeight="1" x14ac:dyDescent="0.25">
      <c r="B12" s="14" t="s">
        <v>3</v>
      </c>
      <c r="C12" s="15" t="s">
        <v>4</v>
      </c>
      <c r="D12" s="14" t="s">
        <v>5</v>
      </c>
      <c r="E12" s="14" t="s">
        <v>6</v>
      </c>
      <c r="F12" s="14" t="s">
        <v>7</v>
      </c>
      <c r="G12" s="14" t="s">
        <v>8</v>
      </c>
    </row>
    <row r="13" spans="2:7" s="16" customFormat="1" ht="19.5" customHeight="1" x14ac:dyDescent="0.25">
      <c r="B13" s="17">
        <f>IFERROR(tblPersonnelExpenses[[#This Row],[ACTUAL]]/tblPersonnelExpenses[[#This Row],[BUDGET]],"")</f>
        <v>1.1299999999999999</v>
      </c>
      <c r="C13" s="18" t="s">
        <v>9</v>
      </c>
      <c r="D13" s="19">
        <v>500</v>
      </c>
      <c r="E13" s="19">
        <v>565</v>
      </c>
      <c r="F13" s="20">
        <f>tblPersonnelExpenses[[#This Row],[BUDGET]]-tblPersonnelExpenses[[#This Row],[ACTUAL]]</f>
        <v>-65</v>
      </c>
      <c r="G13" s="21">
        <f>IFERROR(tblPersonnelExpenses[DIFFERENCE ($)]/tblPersonnelExpenses[BUDGET],"")</f>
        <v>-0.13</v>
      </c>
    </row>
    <row r="14" spans="2:7" s="16" customFormat="1" ht="19.5" customHeight="1" x14ac:dyDescent="0.25">
      <c r="B14" s="17">
        <f>IFERROR(tblPersonnelExpenses[[#This Row],[ACTUAL]]/tblPersonnelExpenses[[#This Row],[BUDGET]],"")</f>
        <v>1.2</v>
      </c>
      <c r="C14" s="22" t="s">
        <v>10</v>
      </c>
      <c r="D14" s="19">
        <v>125</v>
      </c>
      <c r="E14" s="19">
        <v>150</v>
      </c>
      <c r="F14" s="20">
        <f>tblPersonnelExpenses[[#This Row],[BUDGET]]-tblPersonnelExpenses[[#This Row],[ACTUAL]]</f>
        <v>-25</v>
      </c>
      <c r="G14" s="21">
        <f>IFERROR(tblPersonnelExpenses[DIFFERENCE ($)]/tblPersonnelExpenses[BUDGET],"")</f>
        <v>-0.2</v>
      </c>
    </row>
    <row r="15" spans="2:7" s="16" customFormat="1" ht="19.5" customHeight="1" x14ac:dyDescent="0.25">
      <c r="B15" s="17">
        <f>IFERROR(tblPersonnelExpenses[[#This Row],[ACTUAL]]/tblPersonnelExpenses[[#This Row],[BUDGET]],"")</f>
        <v>1</v>
      </c>
      <c r="C15" s="22" t="s">
        <v>11</v>
      </c>
      <c r="D15" s="19">
        <v>100</v>
      </c>
      <c r="E15" s="19">
        <v>100</v>
      </c>
      <c r="F15" s="20">
        <f>tblPersonnelExpenses[[#This Row],[BUDGET]]-tblPersonnelExpenses[[#This Row],[ACTUAL]]</f>
        <v>0</v>
      </c>
      <c r="G15" s="21">
        <f>IFERROR(tblPersonnelExpenses[DIFFERENCE ($)]/tblPersonnelExpenses[BUDGET],"")</f>
        <v>0</v>
      </c>
    </row>
    <row r="16" spans="2:7" s="16" customFormat="1" ht="19.5" customHeight="1" x14ac:dyDescent="0.25">
      <c r="B16" s="17">
        <f>IFERROR(tblPersonnelExpenses[[#This Row],[ACTUAL]]/tblPersonnelExpenses[[#This Row],[BUDGET]],"")</f>
        <v>0.9</v>
      </c>
      <c r="C16" s="22" t="s">
        <v>12</v>
      </c>
      <c r="D16" s="19">
        <v>100</v>
      </c>
      <c r="E16" s="19">
        <v>90</v>
      </c>
      <c r="F16" s="20">
        <f>tblPersonnelExpenses[[#This Row],[BUDGET]]-tblPersonnelExpenses[[#This Row],[ACTUAL]]</f>
        <v>10</v>
      </c>
      <c r="G16" s="21">
        <f>IFERROR(tblPersonnelExpenses[DIFFERENCE ($)]/tblPersonnelExpenses[BUDGET],"")</f>
        <v>0.1</v>
      </c>
    </row>
    <row r="17" spans="1:7" s="16" customFormat="1" ht="19.5" customHeight="1" x14ac:dyDescent="0.25">
      <c r="B17" s="23"/>
      <c r="C17" s="23"/>
      <c r="D17" s="23"/>
      <c r="E17" s="23"/>
      <c r="F17" s="23"/>
      <c r="G17" s="23"/>
    </row>
    <row r="18" spans="1:7" s="16" customFormat="1" ht="19.5" customHeight="1" x14ac:dyDescent="0.25">
      <c r="B18"/>
      <c r="D18" s="24"/>
      <c r="E18" s="24"/>
      <c r="F18" s="24"/>
      <c r="G18" s="25"/>
    </row>
    <row r="19" spans="1:7" s="16" customFormat="1" ht="19.5" customHeight="1" x14ac:dyDescent="0.3">
      <c r="A19" s="26"/>
      <c r="B19" s="27" t="s">
        <v>13</v>
      </c>
      <c r="C19" s="8"/>
      <c r="D19" s="9"/>
      <c r="E19" s="10"/>
      <c r="F19" s="10"/>
      <c r="G19" s="10"/>
    </row>
    <row r="20" spans="1:7" s="16" customFormat="1" ht="19.5" customHeight="1" x14ac:dyDescent="0.25">
      <c r="A20" s="26"/>
      <c r="B20" s="11"/>
      <c r="C20" s="6"/>
      <c r="D20" s="6"/>
      <c r="E20" s="6"/>
      <c r="F20" s="6"/>
      <c r="G20" s="12"/>
    </row>
    <row r="21" spans="1:7" s="16" customFormat="1" ht="19.5" customHeight="1" x14ac:dyDescent="0.25">
      <c r="A21" s="26"/>
      <c r="B21" s="11"/>
      <c r="C21" s="6"/>
      <c r="D21" s="6"/>
      <c r="E21" s="6"/>
      <c r="F21" s="6"/>
      <c r="G21" s="12"/>
    </row>
    <row r="22" spans="1:7" s="16" customFormat="1" ht="19.5" customHeight="1" x14ac:dyDescent="0.25">
      <c r="A22" s="26"/>
      <c r="B22" s="11"/>
      <c r="C22" s="6"/>
      <c r="D22" s="6"/>
      <c r="E22" s="6"/>
      <c r="F22" s="6"/>
      <c r="G22" s="12"/>
    </row>
    <row r="23" spans="1:7" s="16" customFormat="1" ht="19.5" customHeight="1" x14ac:dyDescent="0.25">
      <c r="A23" s="26"/>
      <c r="B23" s="11"/>
      <c r="C23" s="6"/>
      <c r="D23" s="6"/>
      <c r="E23" s="6"/>
      <c r="F23" s="6"/>
      <c r="G23" s="12"/>
    </row>
    <row r="24" spans="1:7" s="16" customFormat="1" ht="19.5" customHeight="1" x14ac:dyDescent="0.25">
      <c r="A24" s="26"/>
      <c r="B24" s="11"/>
      <c r="C24" s="6"/>
      <c r="D24" s="6"/>
      <c r="E24" s="6"/>
      <c r="F24" s="6"/>
      <c r="G24" s="12"/>
    </row>
    <row r="25" spans="1:7" s="16" customFormat="1" ht="19.5" customHeight="1" x14ac:dyDescent="0.25">
      <c r="A25" s="26"/>
      <c r="B25" s="9"/>
      <c r="C25" s="10"/>
      <c r="D25" s="10"/>
      <c r="E25" s="10"/>
      <c r="F25" s="10"/>
      <c r="G25" s="13"/>
    </row>
    <row r="26" spans="1:7" s="16" customFormat="1" ht="19.5" customHeight="1" x14ac:dyDescent="0.25">
      <c r="B26" s="6"/>
      <c r="C26" s="6"/>
      <c r="D26" s="6"/>
      <c r="E26" s="6"/>
      <c r="F26" s="6"/>
      <c r="G26" s="6"/>
    </row>
    <row r="27" spans="1:7" s="16" customFormat="1" ht="19.5" customHeight="1" x14ac:dyDescent="0.25">
      <c r="B27" s="14" t="s">
        <v>3</v>
      </c>
      <c r="C27" s="15" t="s">
        <v>14</v>
      </c>
      <c r="D27" s="14" t="s">
        <v>5</v>
      </c>
      <c r="E27" s="14" t="s">
        <v>6</v>
      </c>
      <c r="F27" s="14" t="s">
        <v>7</v>
      </c>
      <c r="G27" s="14" t="s">
        <v>8</v>
      </c>
    </row>
    <row r="28" spans="1:7" s="16" customFormat="1" ht="19.5" customHeight="1" x14ac:dyDescent="0.25">
      <c r="B28" s="17">
        <f>IFERROR(tblOperatingExpenses[[#This Row],[ACTUAL]]/tblOperatingExpenses[[#This Row],[BUDGET]],"")</f>
        <v>0.98</v>
      </c>
      <c r="C28" s="22" t="s">
        <v>15</v>
      </c>
      <c r="D28" s="19">
        <v>250</v>
      </c>
      <c r="E28" s="19">
        <v>245</v>
      </c>
      <c r="F28" s="28">
        <f>tblOperatingExpenses[[#This Row],[BUDGET]]-tblOperatingExpenses[[#This Row],[ACTUAL]]</f>
        <v>5</v>
      </c>
      <c r="G28" s="21">
        <f>IFERROR(tblOperatingExpenses[[#This Row],[DIFFERENCE ($)]]/tblOperatingExpenses[[#This Row],[BUDGET]],"")</f>
        <v>0.02</v>
      </c>
    </row>
    <row r="29" spans="1:7" s="16" customFormat="1" ht="19.5" customHeight="1" x14ac:dyDescent="0.25">
      <c r="B29" s="17">
        <f>IFERROR(tblOperatingExpenses[[#This Row],[ACTUAL]]/tblOperatingExpenses[[#This Row],[BUDGET]],"")</f>
        <v>1.2</v>
      </c>
      <c r="C29" s="22" t="s">
        <v>16</v>
      </c>
      <c r="D29" s="19">
        <v>125</v>
      </c>
      <c r="E29" s="19">
        <v>150</v>
      </c>
      <c r="F29" s="28">
        <f>tblOperatingExpenses[[#This Row],[BUDGET]]-tblOperatingExpenses[[#This Row],[ACTUAL]]</f>
        <v>-25</v>
      </c>
      <c r="G29" s="21">
        <f>IFERROR(tblOperatingExpenses[[#This Row],[DIFFERENCE ($)]]/tblOperatingExpenses[[#This Row],[BUDGET]],"")</f>
        <v>-0.2</v>
      </c>
    </row>
    <row r="30" spans="1:7" s="16" customFormat="1" ht="19.5" customHeight="1" x14ac:dyDescent="0.25">
      <c r="B30" s="17">
        <f>IFERROR(tblOperatingExpenses[[#This Row],[ACTUAL]]/tblOperatingExpenses[[#This Row],[BUDGET]],"")</f>
        <v>1</v>
      </c>
      <c r="C30" s="22" t="s">
        <v>17</v>
      </c>
      <c r="D30" s="19">
        <v>100</v>
      </c>
      <c r="E30" s="19">
        <v>100</v>
      </c>
      <c r="F30" s="28">
        <f>tblOperatingExpenses[[#This Row],[BUDGET]]-tblOperatingExpenses[[#This Row],[ACTUAL]]</f>
        <v>0</v>
      </c>
      <c r="G30" s="21">
        <f>IFERROR(tblOperatingExpenses[[#This Row],[DIFFERENCE ($)]]/tblOperatingExpenses[[#This Row],[BUDGET]],"")</f>
        <v>0</v>
      </c>
    </row>
    <row r="31" spans="1:7" s="16" customFormat="1" ht="19.5" customHeight="1" x14ac:dyDescent="0.25">
      <c r="B31" s="17">
        <f>IFERROR(tblOperatingExpenses[[#This Row],[ACTUAL]]/tblOperatingExpenses[[#This Row],[BUDGET]],"")</f>
        <v>0.9</v>
      </c>
      <c r="C31" s="22" t="s">
        <v>18</v>
      </c>
      <c r="D31" s="19">
        <v>100</v>
      </c>
      <c r="E31" s="19">
        <v>90</v>
      </c>
      <c r="F31" s="28">
        <f>tblOperatingExpenses[[#This Row],[BUDGET]]-tblOperatingExpenses[[#This Row],[ACTUAL]]</f>
        <v>10</v>
      </c>
      <c r="G31" s="21">
        <f>IFERROR(tblOperatingExpenses[[#This Row],[DIFFERENCE ($)]]/tblOperatingExpenses[[#This Row],[BUDGET]],"")</f>
        <v>0.1</v>
      </c>
    </row>
    <row r="32" spans="1:7" s="16" customFormat="1" ht="19.5" customHeight="1" x14ac:dyDescent="0.25">
      <c r="B32" s="17" t="str">
        <f>IFERROR(tblOperatingExpenses[[#This Row],[ACTUAL]]/tblOperatingExpenses[[#This Row],[BUDGET]],"")</f>
        <v/>
      </c>
      <c r="C32" s="22" t="s">
        <v>19</v>
      </c>
      <c r="D32" s="19"/>
      <c r="E32" s="19"/>
      <c r="F32" s="28">
        <f>tblOperatingExpenses[[#This Row],[BUDGET]]-tblOperatingExpenses[[#This Row],[ACTUAL]]</f>
        <v>0</v>
      </c>
      <c r="G32" s="21" t="str">
        <f>IFERROR(tblOperatingExpenses[[#This Row],[DIFFERENCE ($)]]/tblOperatingExpenses[[#This Row],[BUDGET]],"")</f>
        <v/>
      </c>
    </row>
    <row r="33" spans="2:7" s="16" customFormat="1" ht="19.5" customHeight="1" x14ac:dyDescent="0.25">
      <c r="B33" s="17" t="str">
        <f>IFERROR(tblOperatingExpenses[[#This Row],[ACTUAL]]/tblOperatingExpenses[[#This Row],[BUDGET]],"")</f>
        <v/>
      </c>
      <c r="C33" s="22" t="s">
        <v>20</v>
      </c>
      <c r="D33" s="19"/>
      <c r="E33" s="19"/>
      <c r="F33" s="28">
        <f>tblOperatingExpenses[[#This Row],[BUDGET]]-tblOperatingExpenses[[#This Row],[ACTUAL]]</f>
        <v>0</v>
      </c>
      <c r="G33" s="21" t="str">
        <f>IFERROR(tblOperatingExpenses[[#This Row],[DIFFERENCE ($)]]/tblOperatingExpenses[[#This Row],[BUDGET]],"")</f>
        <v/>
      </c>
    </row>
    <row r="34" spans="2:7" s="16" customFormat="1" ht="19.5" customHeight="1" x14ac:dyDescent="0.25">
      <c r="B34" s="17" t="str">
        <f>IFERROR(tblOperatingExpenses[[#This Row],[ACTUAL]]/tblOperatingExpenses[[#This Row],[BUDGET]],"")</f>
        <v/>
      </c>
      <c r="C34" s="22" t="s">
        <v>21</v>
      </c>
      <c r="D34" s="19"/>
      <c r="E34" s="19"/>
      <c r="F34" s="28">
        <f>tblOperatingExpenses[[#This Row],[BUDGET]]-tblOperatingExpenses[[#This Row],[ACTUAL]]</f>
        <v>0</v>
      </c>
      <c r="G34" s="21" t="str">
        <f>IFERROR(tblOperatingExpenses[[#This Row],[DIFFERENCE ($)]]/tblOperatingExpenses[[#This Row],[BUDGET]],"")</f>
        <v/>
      </c>
    </row>
    <row r="35" spans="2:7" s="16" customFormat="1" ht="19.5" customHeight="1" x14ac:dyDescent="0.25">
      <c r="B35" s="17" t="str">
        <f>IFERROR(tblOperatingExpenses[[#This Row],[ACTUAL]]/tblOperatingExpenses[[#This Row],[BUDGET]],"")</f>
        <v/>
      </c>
      <c r="C35" s="22" t="s">
        <v>22</v>
      </c>
      <c r="D35" s="19"/>
      <c r="E35" s="19"/>
      <c r="F35" s="28">
        <f>tblOperatingExpenses[[#This Row],[BUDGET]]-tblOperatingExpenses[[#This Row],[ACTUAL]]</f>
        <v>0</v>
      </c>
      <c r="G35" s="21" t="str">
        <f>IFERROR(tblOperatingExpenses[[#This Row],[DIFFERENCE ($)]]/tblOperatingExpenses[[#This Row],[BUDGET]],"")</f>
        <v/>
      </c>
    </row>
    <row r="36" spans="2:7" s="16" customFormat="1" ht="19.5" customHeight="1" x14ac:dyDescent="0.25">
      <c r="B36" s="17" t="str">
        <f>IFERROR(tblOperatingExpenses[[#This Row],[ACTUAL]]/tblOperatingExpenses[[#This Row],[BUDGET]],"")</f>
        <v/>
      </c>
      <c r="C36" s="22" t="s">
        <v>23</v>
      </c>
      <c r="D36" s="19"/>
      <c r="E36" s="19"/>
      <c r="F36" s="28">
        <f>tblOperatingExpenses[[#This Row],[BUDGET]]-tblOperatingExpenses[[#This Row],[ACTUAL]]</f>
        <v>0</v>
      </c>
      <c r="G36" s="21" t="str">
        <f>IFERROR(tblOperatingExpenses[[#This Row],[DIFFERENCE ($)]]/tblOperatingExpenses[[#This Row],[BUDGET]],"")</f>
        <v/>
      </c>
    </row>
    <row r="37" spans="2:7" s="16" customFormat="1" ht="19.5" customHeight="1" x14ac:dyDescent="0.25">
      <c r="B37" s="17" t="str">
        <f>IFERROR(tblOperatingExpenses[[#This Row],[ACTUAL]]/tblOperatingExpenses[[#This Row],[BUDGET]],"")</f>
        <v/>
      </c>
      <c r="C37" s="22" t="s">
        <v>12</v>
      </c>
      <c r="D37" s="19"/>
      <c r="E37" s="19"/>
      <c r="F37" s="28">
        <f>tblOperatingExpenses[[#This Row],[BUDGET]]-tblOperatingExpenses[[#This Row],[ACTUAL]]</f>
        <v>0</v>
      </c>
      <c r="G37" s="21" t="str">
        <f>IFERROR(tblOperatingExpenses[[#This Row],[DIFFERENCE ($)]]/tblOperatingExpenses[[#This Row],[BUDGET]],"")</f>
        <v/>
      </c>
    </row>
    <row r="38" spans="2:7" s="16" customFormat="1" ht="19.5" customHeight="1" x14ac:dyDescent="0.25">
      <c r="B38" s="17" t="str">
        <f>IFERROR(tblOperatingExpenses[[#This Row],[ACTUAL]]/tblOperatingExpenses[[#This Row],[BUDGET]],"")</f>
        <v/>
      </c>
      <c r="C38" s="22" t="s">
        <v>24</v>
      </c>
      <c r="D38" s="19"/>
      <c r="E38" s="19"/>
      <c r="F38" s="28">
        <f>tblOperatingExpenses[[#This Row],[BUDGET]]-tblOperatingExpenses[[#This Row],[ACTUAL]]</f>
        <v>0</v>
      </c>
      <c r="G38" s="21" t="str">
        <f>IFERROR(tblOperatingExpenses[[#This Row],[DIFFERENCE ($)]]/tblOperatingExpenses[[#This Row],[BUDGET]],"")</f>
        <v/>
      </c>
    </row>
    <row r="39" spans="2:7" s="16" customFormat="1" ht="19.5" customHeight="1" x14ac:dyDescent="0.25">
      <c r="B39" s="17" t="str">
        <f>IFERROR(tblOperatingExpenses[[#This Row],[ACTUAL]]/tblOperatingExpenses[[#This Row],[BUDGET]],"")</f>
        <v/>
      </c>
      <c r="C39" s="22" t="s">
        <v>25</v>
      </c>
      <c r="D39" s="19"/>
      <c r="E39" s="19"/>
      <c r="F39" s="28">
        <f>tblOperatingExpenses[[#This Row],[BUDGET]]-tblOperatingExpenses[[#This Row],[ACTUAL]]</f>
        <v>0</v>
      </c>
      <c r="G39" s="21" t="str">
        <f>IFERROR(tblOperatingExpenses[[#This Row],[DIFFERENCE ($)]]/tblOperatingExpenses[[#This Row],[BUDGET]],"")</f>
        <v/>
      </c>
    </row>
    <row r="40" spans="2:7" s="16" customFormat="1" ht="19.5" customHeight="1" x14ac:dyDescent="0.25">
      <c r="B40" s="17" t="str">
        <f>IFERROR(tblOperatingExpenses[[#This Row],[ACTUAL]]/tblOperatingExpenses[[#This Row],[BUDGET]],"")</f>
        <v/>
      </c>
      <c r="C40" s="22" t="s">
        <v>26</v>
      </c>
      <c r="D40" s="19"/>
      <c r="E40" s="19"/>
      <c r="F40" s="28">
        <f>tblOperatingExpenses[[#This Row],[BUDGET]]-tblOperatingExpenses[[#This Row],[ACTUAL]]</f>
        <v>0</v>
      </c>
      <c r="G40" s="21" t="str">
        <f>IFERROR(tblOperatingExpenses[[#This Row],[DIFFERENCE ($)]]/tblOperatingExpenses[[#This Row],[BUDGET]],"")</f>
        <v/>
      </c>
    </row>
    <row r="41" spans="2:7" s="16" customFormat="1" ht="19.5" customHeight="1" x14ac:dyDescent="0.25">
      <c r="B41" s="17" t="str">
        <f>IFERROR(tblOperatingExpenses[[#This Row],[ACTUAL]]/tblOperatingExpenses[[#This Row],[BUDGET]],"")</f>
        <v/>
      </c>
      <c r="C41" s="22" t="s">
        <v>27</v>
      </c>
      <c r="D41" s="19"/>
      <c r="E41" s="19"/>
      <c r="F41" s="28">
        <f>tblOperatingExpenses[[#This Row],[BUDGET]]-tblOperatingExpenses[[#This Row],[ACTUAL]]</f>
        <v>0</v>
      </c>
      <c r="G41" s="21" t="str">
        <f>IFERROR(tblOperatingExpenses[[#This Row],[DIFFERENCE ($)]]/tblOperatingExpenses[[#This Row],[BUDGET]],"")</f>
        <v/>
      </c>
    </row>
    <row r="42" spans="2:7" s="16" customFormat="1" ht="19.5" customHeight="1" x14ac:dyDescent="0.25">
      <c r="B42" s="17" t="str">
        <f>IFERROR(tblOperatingExpenses[[#This Row],[ACTUAL]]/tblOperatingExpenses[[#This Row],[BUDGET]],"")</f>
        <v/>
      </c>
      <c r="C42" s="22" t="s">
        <v>28</v>
      </c>
      <c r="D42" s="19"/>
      <c r="E42" s="19"/>
      <c r="F42" s="28">
        <f>tblOperatingExpenses[[#This Row],[BUDGET]]-tblOperatingExpenses[[#This Row],[ACTUAL]]</f>
        <v>0</v>
      </c>
      <c r="G42" s="21" t="str">
        <f>IFERROR(tblOperatingExpenses[[#This Row],[DIFFERENCE ($)]]/tblOperatingExpenses[[#This Row],[BUDGET]],"")</f>
        <v/>
      </c>
    </row>
    <row r="43" spans="2:7" s="16" customFormat="1" ht="19.5" customHeight="1" x14ac:dyDescent="0.25">
      <c r="B43" s="17" t="str">
        <f>IFERROR(tblOperatingExpenses[[#This Row],[ACTUAL]]/tblOperatingExpenses[[#This Row],[BUDGET]],"")</f>
        <v/>
      </c>
      <c r="C43" s="22" t="s">
        <v>29</v>
      </c>
      <c r="D43" s="19"/>
      <c r="E43" s="19"/>
      <c r="F43" s="28">
        <f>tblOperatingExpenses[[#This Row],[BUDGET]]-tblOperatingExpenses[[#This Row],[ACTUAL]]</f>
        <v>0</v>
      </c>
      <c r="G43" s="21" t="str">
        <f>IFERROR(tblOperatingExpenses[[#This Row],[DIFFERENCE ($)]]/tblOperatingExpenses[[#This Row],[BUDGET]],"")</f>
        <v/>
      </c>
    </row>
    <row r="44" spans="2:7" s="16" customFormat="1" ht="19.5" customHeight="1" x14ac:dyDescent="0.25">
      <c r="B44" s="17" t="str">
        <f>IFERROR(tblOperatingExpenses[[#This Row],[ACTUAL]]/tblOperatingExpenses[[#This Row],[BUDGET]],"")</f>
        <v/>
      </c>
      <c r="C44" s="22" t="s">
        <v>30</v>
      </c>
      <c r="D44" s="19"/>
      <c r="E44" s="19"/>
      <c r="F44" s="28">
        <f>tblOperatingExpenses[[#This Row],[BUDGET]]-tblOperatingExpenses[[#This Row],[ACTUAL]]</f>
        <v>0</v>
      </c>
      <c r="G44" s="21" t="str">
        <f>IFERROR(tblOperatingExpenses[[#This Row],[DIFFERENCE ($)]]/tblOperatingExpenses[[#This Row],[BUDGET]],"")</f>
        <v/>
      </c>
    </row>
    <row r="45" spans="2:7" s="16" customFormat="1" ht="19.5" customHeight="1" x14ac:dyDescent="0.25">
      <c r="B45" s="17" t="str">
        <f>IFERROR(tblOperatingExpenses[[#This Row],[ACTUAL]]/tblOperatingExpenses[[#This Row],[BUDGET]],"")</f>
        <v/>
      </c>
      <c r="C45" s="22" t="s">
        <v>31</v>
      </c>
      <c r="D45" s="19"/>
      <c r="E45" s="19"/>
      <c r="F45" s="28">
        <f>tblOperatingExpenses[[#This Row],[BUDGET]]-tblOperatingExpenses[[#This Row],[ACTUAL]]</f>
        <v>0</v>
      </c>
      <c r="G45" s="21" t="str">
        <f>IFERROR(tblOperatingExpenses[[#This Row],[DIFFERENCE ($)]]/tblOperatingExpenses[[#This Row],[BUDGET]],"")</f>
        <v/>
      </c>
    </row>
    <row r="46" spans="2:7" s="16" customFormat="1" ht="19.5" customHeight="1" x14ac:dyDescent="0.25">
      <c r="B46" s="17" t="str">
        <f>IFERROR(tblOperatingExpenses[[#This Row],[ACTUAL]]/tblOperatingExpenses[[#This Row],[BUDGET]],"")</f>
        <v/>
      </c>
      <c r="C46" s="22" t="s">
        <v>12</v>
      </c>
      <c r="D46" s="19"/>
      <c r="E46" s="19"/>
      <c r="F46" s="28">
        <f>tblOperatingExpenses[[#This Row],[BUDGET]]-tblOperatingExpenses[[#This Row],[ACTUAL]]</f>
        <v>0</v>
      </c>
      <c r="G46" s="21" t="str">
        <f>IFERROR(tblOperatingExpenses[[#This Row],[DIFFERENCE ($)]]/tblOperatingExpenses[[#This Row],[BUDGET]],"")</f>
        <v/>
      </c>
    </row>
    <row r="47" spans="2:7" s="16" customFormat="1" ht="19.5" customHeight="1" x14ac:dyDescent="0.25">
      <c r="B47" s="17"/>
      <c r="C47" s="22" t="s">
        <v>32</v>
      </c>
      <c r="D47" s="20">
        <f>SUBTOTAL(109,tblOperatingExpenses[BUDGET],tblPersonnelExpenses[BUDGET])</f>
        <v>1400</v>
      </c>
      <c r="E47" s="20">
        <f>SUBTOTAL(109,tblOperatingExpenses[ACTUAL],tblPersonnelExpenses[ACTUAL])</f>
        <v>1490</v>
      </c>
      <c r="F47" s="28">
        <f>SUBTOTAL(109,tblOperatingExpenses[DIFFERENCE ($)],tblPersonnelExpenses[DIFFERENCE ($)])</f>
        <v>-90</v>
      </c>
      <c r="G47" s="29">
        <f>IFERROR(SUM(tblOperatingExpenses[[#Totals],[DIFFERENCE ($)]]/tblOperatingExpenses[[#Totals],[BUDGET]]),"")</f>
        <v>-6.4285714285714279E-2</v>
      </c>
    </row>
    <row r="48" spans="2:7" ht="19.5" customHeight="1" x14ac:dyDescent="0.25">
      <c r="B48" s="30"/>
      <c r="C48" s="30"/>
      <c r="D48" s="30"/>
      <c r="E48" s="30"/>
      <c r="F48" s="30"/>
      <c r="G48" s="30"/>
    </row>
  </sheetData>
  <mergeCells count="4">
    <mergeCell ref="B1:E1"/>
    <mergeCell ref="F1:G1"/>
    <mergeCell ref="B17:G17"/>
    <mergeCell ref="B48:G48"/>
  </mergeCells>
  <conditionalFormatting sqref="G13:G16">
    <cfRule type="dataBar" priority="1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{FF4ED04D-8E1F-4148-85F5-99F11D72BA4A}</x14:id>
        </ext>
      </extLst>
    </cfRule>
  </conditionalFormatting>
  <conditionalFormatting sqref="G28:G46">
    <cfRule type="dataBar" priority="3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{86DDB32A-121A-4A33-A8C7-FAE214A01D1F}</x14:id>
        </ext>
      </extLst>
    </cfRule>
  </conditionalFormatting>
  <pageMargins left="0.7" right="0.7" top="0.75" bottom="0.75" header="0.3" footer="0.3"/>
  <pageSetup fitToHeight="0" orientation="portrait" r:id="rId1"/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F4ED04D-8E1F-4148-85F5-99F11D72BA4A}">
            <x14:dataBar minLength="0" maxLength="100" border="1" negativeBarBorderColorSameAsPositive="0" axisPosition="middle">
              <x14:cfvo type="min"/>
              <x14:cfvo type="max"/>
              <x14:borderColor theme="4"/>
              <x14:negativeFillColor theme="5"/>
              <x14:negativeBorderColor theme="5"/>
              <x14:axisColor theme="0" tint="-0.499984740745262"/>
            </x14:dataBar>
          </x14:cfRule>
          <xm:sqref>G13:G16</xm:sqref>
        </x14:conditionalFormatting>
        <x14:conditionalFormatting xmlns:xm="http://schemas.microsoft.com/office/excel/2006/main">
          <x14:cfRule type="dataBar" id="{86DDB32A-121A-4A33-A8C7-FAE214A01D1F}">
            <x14:dataBar minLength="0" maxLength="100" border="1" negativeBarBorderColorSameAsPositive="0" axisPosition="middle">
              <x14:cfvo type="min"/>
              <x14:cfvo type="max"/>
              <x14:borderColor theme="4"/>
              <x14:negativeFillColor theme="5"/>
              <x14:negativeBorderColor theme="5"/>
              <x14:axisColor theme="0" tint="-0.499984740745262"/>
            </x14:dataBar>
          </x14:cfRule>
          <xm:sqref>G28:G46</xm:sqref>
        </x14:conditionalFormatting>
        <x14:conditionalFormatting xmlns:xm="http://schemas.microsoft.com/office/excel/2006/main">
          <x14:cfRule type="iconSet" priority="2" id="{E99E9BBD-E0A8-431C-B896-B90898F19345}">
            <x14:iconSet iconSet="3Triangles" showValue="0" custom="1">
              <x14:cfvo type="percent">
                <xm:f>0</xm:f>
              </x14:cfvo>
              <x14:cfvo type="num">
                <xm:f>1</xm:f>
              </x14:cfvo>
              <x14:cfvo type="num" gte="0">
                <xm:f>1</xm:f>
              </x14:cfvo>
              <x14:cfIcon iconSet="3Triangles" iconId="2"/>
              <x14:cfIcon iconSet="3Triangles" iconId="1"/>
              <x14:cfIcon iconSet="3Triangles" iconId="0"/>
            </x14:iconSet>
          </x14:cfRule>
          <xm:sqref>B13:B16</xm:sqref>
        </x14:conditionalFormatting>
        <x14:conditionalFormatting xmlns:xm="http://schemas.microsoft.com/office/excel/2006/main">
          <x14:cfRule type="iconSet" priority="4" id="{296542B2-F083-4B4F-8D83-C1B6171219FD}">
            <x14:iconSet iconSet="3Triangles" showValue="0" reverse="1">
              <x14:cfvo type="percent">
                <xm:f>0</xm:f>
              </x14:cfvo>
              <x14:cfvo type="num">
                <xm:f>1</xm:f>
              </x14:cfvo>
              <x14:cfvo type="num" gte="0">
                <xm:f>1</xm:f>
              </x14:cfvo>
            </x14:iconSet>
          </x14:cfRule>
          <xm:sqref>B28:B47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2017-06-19T10:56:46Z</cp:lastPrinted>
  <dcterms:created xsi:type="dcterms:W3CDTF">2017-06-19T10:56:10Z</dcterms:created>
  <dcterms:modified xsi:type="dcterms:W3CDTF">2017-06-19T10:57:20Z</dcterms:modified>
</cp:coreProperties>
</file>