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Budget Plann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0" i="1" l="1"/>
  <c r="D50" i="1"/>
  <c r="C50" i="1"/>
  <c r="E49" i="1"/>
  <c r="D49" i="1"/>
  <c r="C49" i="1"/>
  <c r="E48" i="1"/>
  <c r="D48" i="1"/>
  <c r="C48" i="1"/>
  <c r="E47" i="1"/>
  <c r="D47" i="1"/>
  <c r="C47" i="1"/>
  <c r="F42" i="1"/>
  <c r="E42" i="1"/>
  <c r="D42" i="1"/>
  <c r="F39" i="1"/>
  <c r="F40" i="1"/>
  <c r="F38" i="1"/>
  <c r="F33" i="1"/>
  <c r="F25" i="1"/>
  <c r="F26" i="1"/>
  <c r="F27" i="1"/>
  <c r="F28" i="1"/>
  <c r="F29" i="1"/>
  <c r="F30" i="1"/>
  <c r="F31" i="1"/>
  <c r="F24" i="1"/>
  <c r="F15" i="1"/>
  <c r="F16" i="1"/>
  <c r="F17" i="1"/>
  <c r="E33" i="1"/>
  <c r="D33" i="1"/>
  <c r="F19" i="1"/>
  <c r="E19" i="1"/>
  <c r="D19" i="1"/>
  <c r="F14" i="1"/>
</calcChain>
</file>

<file path=xl/sharedStrings.xml><?xml version="1.0" encoding="utf-8"?>
<sst xmlns="http://schemas.openxmlformats.org/spreadsheetml/2006/main" count="62" uniqueCount="54">
  <si>
    <t>🔹 Personal/Company Information</t>
  </si>
  <si>
    <t>Name</t>
  </si>
  <si>
    <t>[Your Name / Company Name]</t>
  </si>
  <si>
    <t>Address</t>
  </si>
  <si>
    <t>[Your Address]</t>
  </si>
  <si>
    <t>Contact Number</t>
  </si>
  <si>
    <t>[Your Phone Number]</t>
  </si>
  <si>
    <t>Email</t>
  </si>
  <si>
    <t>[Your Email]</t>
  </si>
  <si>
    <t>[Month/Year]</t>
  </si>
  <si>
    <t>🔹 Income Section</t>
  </si>
  <si>
    <t>Date</t>
  </si>
  <si>
    <t>Source of Income</t>
  </si>
  <si>
    <t>Expected Income</t>
  </si>
  <si>
    <t>Actual Income</t>
  </si>
  <si>
    <t>Difference</t>
  </si>
  <si>
    <t>Salary</t>
  </si>
  <si>
    <t>Freelance Work</t>
  </si>
  <si>
    <t>Rental Income</t>
  </si>
  <si>
    <t>Investments</t>
  </si>
  <si>
    <t>Total</t>
  </si>
  <si>
    <t>🔹 Expenses Section</t>
  </si>
  <si>
    <t>Expense Category</t>
  </si>
  <si>
    <t>Budgeted Amount</t>
  </si>
  <si>
    <t>Actual Expense</t>
  </si>
  <si>
    <t>Rent/Mortgage</t>
  </si>
  <si>
    <t>Utilities (Electricity, Water, Gas, Internet)</t>
  </si>
  <si>
    <t>Groceries</t>
  </si>
  <si>
    <t>Transportation</t>
  </si>
  <si>
    <t>Entertainment</t>
  </si>
  <si>
    <t>Dining Out</t>
  </si>
  <si>
    <t>Insurance (Health, Car, Home)</t>
  </si>
  <si>
    <t>Miscellaneous</t>
  </si>
  <si>
    <t>🔹 Savings &amp; Investments</t>
  </si>
  <si>
    <t>Type</t>
  </si>
  <si>
    <t>Target Savings</t>
  </si>
  <si>
    <t>Actual Savings</t>
  </si>
  <si>
    <t>Emergency Fund</t>
  </si>
  <si>
    <t>Retirement Savings</t>
  </si>
  <si>
    <t>Investment Contributions</t>
  </si>
  <si>
    <t>🔹 Budget Summary</t>
  </si>
  <si>
    <t>Category</t>
  </si>
  <si>
    <t>Actual Amount</t>
  </si>
  <si>
    <t>Total Income</t>
  </si>
  <si>
    <t>Total Expenses</t>
  </si>
  <si>
    <t>Total Savings</t>
  </si>
  <si>
    <t>Net Balance</t>
  </si>
  <si>
    <t>💡 Notes:</t>
  </si>
  <si>
    <t>✅ Helps track and manage finances effectively.</t>
  </si>
  <si>
    <t>✅ Excel formulas ensure automated calculations.</t>
  </si>
  <si>
    <t>✅ Customizable for personal or business use.</t>
  </si>
  <si>
    <r>
      <rPr>
        <b/>
        <sz val="15"/>
        <color theme="0"/>
        <rFont val="Lato"/>
        <family val="2"/>
      </rPr>
      <t>📌</t>
    </r>
    <r>
      <rPr>
        <b/>
        <sz val="22"/>
        <color theme="0"/>
        <rFont val="Lato"/>
        <family val="2"/>
      </rPr>
      <t xml:space="preserve"> </t>
    </r>
    <r>
      <rPr>
        <b/>
        <sz val="20"/>
        <color theme="0"/>
        <rFont val="Lato"/>
        <family val="2"/>
      </rPr>
      <t>Monthly Budget Planner</t>
    </r>
  </si>
  <si>
    <t>Note</t>
  </si>
  <si>
    <t xml:space="preserve">          Budget Month: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</si>
</sst>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22"/>
      <color theme="0"/>
      <name val="Lato"/>
      <family val="2"/>
    </font>
    <font>
      <b/>
      <sz val="15"/>
      <color theme="0"/>
      <name val="Lato"/>
      <family val="2"/>
    </font>
    <font>
      <b/>
      <sz val="13.5"/>
      <color theme="1"/>
      <name val="Lato"/>
      <family val="2"/>
    </font>
    <font>
      <b/>
      <sz val="11"/>
      <color theme="1"/>
      <name val="Lato"/>
      <family val="2"/>
    </font>
    <font>
      <b/>
      <sz val="20"/>
      <color theme="0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 style="thin">
        <color theme="7" tint="0.39997558519241921"/>
      </right>
      <top style="thin">
        <color theme="7" tint="0.39997558519241921"/>
      </top>
      <bottom style="thin">
        <color theme="7" tint="0.3999755851924192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7" tint="0.39994506668294322"/>
      </left>
      <right style="thin">
        <color theme="7" tint="0.39994506668294322"/>
      </right>
      <top style="thin">
        <color theme="7" tint="0.39994506668294322"/>
      </top>
      <bottom style="thin">
        <color theme="7" tint="0.39994506668294322"/>
      </bottom>
      <diagonal/>
    </border>
    <border>
      <left style="thin">
        <color theme="7" tint="0.39994506668294322"/>
      </left>
      <right/>
      <top style="thin">
        <color theme="7" tint="0.39994506668294322"/>
      </top>
      <bottom style="thin">
        <color theme="7" tint="0.39994506668294322"/>
      </bottom>
      <diagonal/>
    </border>
    <border>
      <left/>
      <right style="thin">
        <color theme="7" tint="0.39994506668294322"/>
      </right>
      <top style="thin">
        <color theme="7" tint="0.39994506668294322"/>
      </top>
      <bottom style="thin">
        <color theme="7" tint="0.39994506668294322"/>
      </bottom>
      <diagonal/>
    </border>
    <border>
      <left style="thin">
        <color theme="8" tint="0.39994506668294322"/>
      </left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  <border>
      <left style="thin">
        <color theme="8" tint="0.39994506668294322"/>
      </left>
      <right/>
      <top style="thin">
        <color theme="8" tint="0.39994506668294322"/>
      </top>
      <bottom style="thin">
        <color theme="8" tint="0.39994506668294322"/>
      </bottom>
      <diagonal/>
    </border>
    <border>
      <left/>
      <right style="thin">
        <color theme="8" tint="0.39994506668294322"/>
      </right>
      <top style="thin">
        <color theme="8" tint="0.39994506668294322"/>
      </top>
      <bottom style="thin">
        <color theme="8" tint="0.3999450666829432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170" fontId="1" fillId="0" borderId="0" xfId="0" applyNumberFormat="1" applyFont="1" applyAlignment="1">
      <alignment horizontal="left" vertical="center" wrapText="1"/>
    </xf>
    <xf numFmtId="170" fontId="1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0" fontId="5" fillId="0" borderId="3" xfId="0" applyNumberFormat="1" applyFont="1" applyBorder="1" applyAlignment="1">
      <alignment horizontal="left" vertical="center" wrapText="1"/>
    </xf>
    <xf numFmtId="170" fontId="1" fillId="0" borderId="3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70" fontId="5" fillId="0" borderId="6" xfId="0" applyNumberFormat="1" applyFont="1" applyBorder="1" applyAlignment="1">
      <alignment horizontal="left" vertical="center" wrapText="1"/>
    </xf>
    <xf numFmtId="170" fontId="1" fillId="0" borderId="6" xfId="0" applyNumberFormat="1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</cellXfs>
  <cellStyles count="1">
    <cellStyle name="Normal" xfId="0" builtinId="0"/>
  </cellStyles>
  <dxfs count="4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color rgb="FFC00000"/>
      </font>
    </dxf>
    <dxf>
      <font>
        <b/>
        <i val="0"/>
        <color rgb="FF00B050"/>
      </font>
    </dxf>
    <dxf>
      <font>
        <b/>
        <i val="0"/>
        <color rgb="FFC00000"/>
      </font>
    </dxf>
    <dxf>
      <font>
        <b/>
        <i val="0"/>
        <color rgb="FF00B050"/>
      </font>
    </dxf>
    <dxf>
      <font>
        <b/>
        <i val="0"/>
        <color rgb="FFC00000"/>
      </font>
    </dxf>
    <dxf>
      <font>
        <b/>
        <i val="0"/>
        <color rgb="FF00B050"/>
      </font>
    </dxf>
    <dxf>
      <font>
        <b/>
        <i val="0"/>
        <color rgb="FFC00000"/>
      </font>
    </dxf>
    <dxf>
      <font>
        <b/>
        <i val="0"/>
        <color rgb="FF00B050"/>
      </font>
    </dxf>
    <dxf>
      <font>
        <b/>
        <i val="0"/>
        <color rgb="FFC00000"/>
      </font>
    </dxf>
    <dxf>
      <font>
        <b/>
        <i val="0"/>
        <color rgb="FF00B050"/>
      </font>
    </dxf>
    <dxf>
      <font>
        <b/>
        <i val="0"/>
        <color rgb="FFC00000"/>
      </font>
    </dxf>
    <dxf>
      <font>
        <b/>
        <i val="0"/>
        <color rgb="FF00B050"/>
      </font>
    </dxf>
    <dxf>
      <font>
        <b/>
        <i val="0"/>
        <color rgb="FFC0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strike val="0"/>
        <outline val="0"/>
        <shadow val="0"/>
        <u val="none"/>
        <vertAlign val="baseline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name val="La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Lato"/>
        <scheme val="none"/>
      </font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F17" totalsRowShown="0" headerRowDxfId="43" dataDxfId="42">
  <autoFilter ref="B13:F17"/>
  <tableColumns count="5">
    <tableColumn id="1" name="Date" dataDxfId="44"/>
    <tableColumn id="2" name="Source of Income" dataDxfId="35"/>
    <tableColumn id="3" name="Expected Income" dataDxfId="34"/>
    <tableColumn id="4" name="Actual Income" dataDxfId="33"/>
    <tableColumn id="5" name="Difference" dataDxfId="25">
      <calculatedColumnFormula>IF(D14="",0,D14-E14)</calculatedColumnFormula>
    </tableColumn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3:F31" totalsRowShown="0" headerRowDxfId="40" dataDxfId="39">
  <autoFilter ref="B23:F31"/>
  <tableColumns count="5">
    <tableColumn id="1" name="Date" dataDxfId="41"/>
    <tableColumn id="2" name="Expense Category" dataDxfId="32"/>
    <tableColumn id="3" name="Budgeted Amount" dataDxfId="31"/>
    <tableColumn id="4" name="Actual Expense" dataDxfId="30"/>
    <tableColumn id="5" name="Difference" dataDxfId="29">
      <calculatedColumnFormula>IF(D24="",0,D24-E24)</calculatedColumnFormula>
    </tableColumn>
  </tableColumns>
  <tableStyleInfo name="TableStyleMedium5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7:F40" totalsRowShown="0" headerRowDxfId="37" dataDxfId="36">
  <autoFilter ref="B37:F40"/>
  <tableColumns count="5">
    <tableColumn id="1" name="Date" dataDxfId="38"/>
    <tableColumn id="2" name="Type" dataDxfId="28"/>
    <tableColumn id="3" name="Target Savings" dataDxfId="27"/>
    <tableColumn id="4" name="Actual Savings" dataDxfId="26"/>
    <tableColumn id="5" name="Difference" dataDxfId="24">
      <calculatedColumnFormula>IF(D38="",0,D38-E38)</calculatedColumnFormula>
    </tableColumn>
  </tableColumns>
  <tableStyleInfo name="TableStyleMedium5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6:F50" totalsRowShown="0" headerRowDxfId="0" dataDxfId="1">
  <autoFilter ref="B46:F50"/>
  <tableColumns count="5">
    <tableColumn id="1" name="Category" dataDxfId="6"/>
    <tableColumn id="2" name="Budgeted Amount" dataDxfId="5"/>
    <tableColumn id="3" name="Actual Amount" dataDxfId="4"/>
    <tableColumn id="4" name="Difference" dataDxfId="3"/>
    <tableColumn id="5" name="Note" dataDxfId="2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7"/>
  <sheetViews>
    <sheetView showGridLines="0" tabSelected="1" workbookViewId="0">
      <selection activeCell="K21" sqref="K21"/>
    </sheetView>
  </sheetViews>
  <sheetFormatPr defaultRowHeight="14.25" x14ac:dyDescent="0.2"/>
  <cols>
    <col min="1" max="1" width="4.140625" style="1" customWidth="1"/>
    <col min="2" max="2" width="20.7109375" style="1" customWidth="1"/>
    <col min="3" max="3" width="35.7109375" style="1" customWidth="1"/>
    <col min="4" max="5" width="20.7109375" style="1" customWidth="1"/>
    <col min="6" max="6" width="29.85546875" style="1" customWidth="1"/>
    <col min="7" max="16384" width="9.140625" style="1"/>
  </cols>
  <sheetData>
    <row r="2" spans="2:6" ht="32.25" customHeight="1" x14ac:dyDescent="0.2">
      <c r="B2" s="2" t="s">
        <v>51</v>
      </c>
      <c r="C2" s="2"/>
      <c r="D2" s="2"/>
      <c r="E2" s="2"/>
      <c r="F2" s="2"/>
    </row>
    <row r="3" spans="2:6" x14ac:dyDescent="0.2">
      <c r="B3" s="3"/>
      <c r="C3" s="3"/>
      <c r="D3" s="3"/>
      <c r="E3" s="3"/>
      <c r="F3" s="3"/>
    </row>
    <row r="4" spans="2:6" ht="17.25" x14ac:dyDescent="0.2">
      <c r="B4" s="5" t="s">
        <v>0</v>
      </c>
      <c r="C4" s="3"/>
      <c r="D4" s="3"/>
      <c r="E4" s="3"/>
      <c r="F4" s="3"/>
    </row>
    <row r="5" spans="2:6" x14ac:dyDescent="0.2">
      <c r="B5" s="3"/>
      <c r="C5" s="3"/>
      <c r="D5" s="3"/>
      <c r="E5" s="3"/>
      <c r="F5" s="3"/>
    </row>
    <row r="6" spans="2:6" ht="24" customHeight="1" x14ac:dyDescent="0.2">
      <c r="B6" s="6" t="s">
        <v>1</v>
      </c>
      <c r="C6" s="8" t="s">
        <v>2</v>
      </c>
      <c r="D6" s="8"/>
      <c r="E6" s="6" t="s">
        <v>53</v>
      </c>
      <c r="F6" s="9" t="s">
        <v>9</v>
      </c>
    </row>
    <row r="7" spans="2:6" ht="24" customHeight="1" x14ac:dyDescent="0.2">
      <c r="B7" s="6" t="s">
        <v>3</v>
      </c>
      <c r="C7" s="8" t="s">
        <v>4</v>
      </c>
      <c r="D7" s="8"/>
    </row>
    <row r="8" spans="2:6" ht="24" customHeight="1" x14ac:dyDescent="0.2">
      <c r="B8" s="6" t="s">
        <v>5</v>
      </c>
      <c r="C8" s="8" t="s">
        <v>6</v>
      </c>
      <c r="D8" s="8"/>
      <c r="E8" s="3"/>
      <c r="F8" s="3"/>
    </row>
    <row r="9" spans="2:6" ht="24" customHeight="1" x14ac:dyDescent="0.2">
      <c r="B9" s="6" t="s">
        <v>7</v>
      </c>
      <c r="C9" s="8" t="s">
        <v>8</v>
      </c>
      <c r="D9" s="8"/>
      <c r="E9" s="3"/>
      <c r="F9" s="3"/>
    </row>
    <row r="10" spans="2:6" x14ac:dyDescent="0.2">
      <c r="B10" s="3"/>
      <c r="C10" s="3"/>
      <c r="D10" s="3"/>
      <c r="E10" s="3"/>
      <c r="F10" s="3"/>
    </row>
    <row r="11" spans="2:6" ht="17.25" x14ac:dyDescent="0.2">
      <c r="B11" s="5" t="s">
        <v>10</v>
      </c>
      <c r="C11" s="3"/>
      <c r="D11" s="3"/>
      <c r="E11" s="3"/>
      <c r="F11" s="3"/>
    </row>
    <row r="12" spans="2:6" x14ac:dyDescent="0.2">
      <c r="B12" s="3"/>
      <c r="C12" s="3"/>
      <c r="D12" s="3"/>
      <c r="E12" s="3"/>
      <c r="F12" s="3"/>
    </row>
    <row r="13" spans="2:6" ht="24.95" customHeight="1" x14ac:dyDescent="0.2">
      <c r="B13" s="6" t="s">
        <v>11</v>
      </c>
      <c r="C13" s="6" t="s">
        <v>12</v>
      </c>
      <c r="D13" s="6" t="s">
        <v>13</v>
      </c>
      <c r="E13" s="6" t="s">
        <v>14</v>
      </c>
      <c r="F13" s="6" t="s">
        <v>15</v>
      </c>
    </row>
    <row r="14" spans="2:6" ht="24.95" customHeight="1" x14ac:dyDescent="0.2">
      <c r="B14" s="7">
        <v>45748</v>
      </c>
      <c r="C14" s="4" t="s">
        <v>16</v>
      </c>
      <c r="D14" s="10">
        <v>5000</v>
      </c>
      <c r="E14" s="10">
        <v>5000</v>
      </c>
      <c r="F14" s="10">
        <f t="shared" ref="F14:F19" si="0">IF(D14="",0,D14-E14)</f>
        <v>0</v>
      </c>
    </row>
    <row r="15" spans="2:6" ht="24.95" customHeight="1" x14ac:dyDescent="0.2">
      <c r="B15" s="7">
        <v>45752</v>
      </c>
      <c r="C15" s="4" t="s">
        <v>17</v>
      </c>
      <c r="D15" s="10">
        <v>1200</v>
      </c>
      <c r="E15" s="10">
        <v>1150</v>
      </c>
      <c r="F15" s="10">
        <f t="shared" si="0"/>
        <v>50</v>
      </c>
    </row>
    <row r="16" spans="2:6" ht="24.95" customHeight="1" x14ac:dyDescent="0.2">
      <c r="B16" s="7">
        <v>45757</v>
      </c>
      <c r="C16" s="4" t="s">
        <v>18</v>
      </c>
      <c r="D16" s="10">
        <v>800</v>
      </c>
      <c r="E16" s="10">
        <v>800</v>
      </c>
      <c r="F16" s="10">
        <f t="shared" si="0"/>
        <v>0</v>
      </c>
    </row>
    <row r="17" spans="2:6" ht="24.95" customHeight="1" x14ac:dyDescent="0.2">
      <c r="B17" s="7">
        <v>45762</v>
      </c>
      <c r="C17" s="4" t="s">
        <v>19</v>
      </c>
      <c r="D17" s="10">
        <v>500</v>
      </c>
      <c r="E17" s="10">
        <v>450</v>
      </c>
      <c r="F17" s="10">
        <f t="shared" si="0"/>
        <v>50</v>
      </c>
    </row>
    <row r="18" spans="2:6" ht="24.95" customHeight="1" x14ac:dyDescent="0.2">
      <c r="B18" s="7"/>
      <c r="C18" s="4"/>
      <c r="D18" s="10"/>
      <c r="E18" s="10"/>
      <c r="F18" s="10"/>
    </row>
    <row r="19" spans="2:6" ht="24.95" customHeight="1" x14ac:dyDescent="0.2">
      <c r="B19" s="21" t="s">
        <v>20</v>
      </c>
      <c r="C19" s="22"/>
      <c r="D19" s="19">
        <f>SUM(Table1[Expected Income])</f>
        <v>7500</v>
      </c>
      <c r="E19" s="19">
        <f>SUM(Table1[Actual Income])</f>
        <v>7400</v>
      </c>
      <c r="F19" s="20">
        <f t="shared" si="0"/>
        <v>100</v>
      </c>
    </row>
    <row r="20" spans="2:6" x14ac:dyDescent="0.2">
      <c r="B20" s="3"/>
      <c r="C20" s="3"/>
      <c r="D20" s="3"/>
      <c r="E20" s="3"/>
      <c r="F20" s="3"/>
    </row>
    <row r="21" spans="2:6" ht="17.25" x14ac:dyDescent="0.2">
      <c r="B21" s="5" t="s">
        <v>21</v>
      </c>
      <c r="C21" s="3"/>
      <c r="D21" s="3"/>
      <c r="E21" s="3"/>
      <c r="F21" s="3"/>
    </row>
    <row r="22" spans="2:6" x14ac:dyDescent="0.2">
      <c r="B22" s="3"/>
      <c r="C22" s="3"/>
      <c r="D22" s="3"/>
      <c r="E22" s="3"/>
      <c r="F22" s="3"/>
    </row>
    <row r="23" spans="2:6" ht="24.95" customHeight="1" x14ac:dyDescent="0.2">
      <c r="B23" s="6" t="s">
        <v>11</v>
      </c>
      <c r="C23" s="6" t="s">
        <v>22</v>
      </c>
      <c r="D23" s="6" t="s">
        <v>23</v>
      </c>
      <c r="E23" s="6" t="s">
        <v>24</v>
      </c>
      <c r="F23" s="6" t="s">
        <v>15</v>
      </c>
    </row>
    <row r="24" spans="2:6" ht="24.95" customHeight="1" x14ac:dyDescent="0.2">
      <c r="B24" s="7">
        <v>45749</v>
      </c>
      <c r="C24" s="4" t="s">
        <v>25</v>
      </c>
      <c r="D24" s="10">
        <v>1200</v>
      </c>
      <c r="E24" s="10">
        <v>1200</v>
      </c>
      <c r="F24" s="10">
        <f t="shared" ref="F24:F33" si="1">IF(D24="",0,D24-E24)</f>
        <v>0</v>
      </c>
    </row>
    <row r="25" spans="2:6" ht="24.95" customHeight="1" x14ac:dyDescent="0.2">
      <c r="B25" s="7">
        <v>45750</v>
      </c>
      <c r="C25" s="4" t="s">
        <v>26</v>
      </c>
      <c r="D25" s="10">
        <v>300</v>
      </c>
      <c r="E25" s="10">
        <v>320</v>
      </c>
      <c r="F25" s="10">
        <f t="shared" si="1"/>
        <v>-20</v>
      </c>
    </row>
    <row r="26" spans="2:6" ht="24.95" customHeight="1" x14ac:dyDescent="0.2">
      <c r="B26" s="7">
        <v>45752</v>
      </c>
      <c r="C26" s="4" t="s">
        <v>27</v>
      </c>
      <c r="D26" s="10">
        <v>500</v>
      </c>
      <c r="E26" s="10">
        <v>550</v>
      </c>
      <c r="F26" s="10">
        <f t="shared" si="1"/>
        <v>-50</v>
      </c>
    </row>
    <row r="27" spans="2:6" ht="24.95" customHeight="1" x14ac:dyDescent="0.2">
      <c r="B27" s="7">
        <v>45757</v>
      </c>
      <c r="C27" s="4" t="s">
        <v>28</v>
      </c>
      <c r="D27" s="10">
        <v>200</v>
      </c>
      <c r="E27" s="10">
        <v>180</v>
      </c>
      <c r="F27" s="10">
        <f t="shared" si="1"/>
        <v>20</v>
      </c>
    </row>
    <row r="28" spans="2:6" ht="24.95" customHeight="1" x14ac:dyDescent="0.2">
      <c r="B28" s="7">
        <v>45762</v>
      </c>
      <c r="C28" s="4" t="s">
        <v>29</v>
      </c>
      <c r="D28" s="10">
        <v>150</v>
      </c>
      <c r="E28" s="10">
        <v>170</v>
      </c>
      <c r="F28" s="10">
        <f t="shared" si="1"/>
        <v>-20</v>
      </c>
    </row>
    <row r="29" spans="2:6" ht="24.95" customHeight="1" x14ac:dyDescent="0.2">
      <c r="B29" s="7">
        <v>45767</v>
      </c>
      <c r="C29" s="4" t="s">
        <v>30</v>
      </c>
      <c r="D29" s="10">
        <v>250</v>
      </c>
      <c r="E29" s="10">
        <v>270</v>
      </c>
      <c r="F29" s="10">
        <f t="shared" si="1"/>
        <v>-20</v>
      </c>
    </row>
    <row r="30" spans="2:6" ht="24.95" customHeight="1" x14ac:dyDescent="0.2">
      <c r="B30" s="7">
        <v>45772</v>
      </c>
      <c r="C30" s="4" t="s">
        <v>31</v>
      </c>
      <c r="D30" s="10">
        <v>400</v>
      </c>
      <c r="E30" s="10">
        <v>400</v>
      </c>
      <c r="F30" s="10">
        <f t="shared" si="1"/>
        <v>0</v>
      </c>
    </row>
    <row r="31" spans="2:6" ht="24.95" customHeight="1" x14ac:dyDescent="0.2">
      <c r="B31" s="7">
        <v>45777</v>
      </c>
      <c r="C31" s="4" t="s">
        <v>32</v>
      </c>
      <c r="D31" s="10">
        <v>200</v>
      </c>
      <c r="E31" s="10">
        <v>250</v>
      </c>
      <c r="F31" s="10">
        <f t="shared" si="1"/>
        <v>-50</v>
      </c>
    </row>
    <row r="32" spans="2:6" ht="24.95" customHeight="1" x14ac:dyDescent="0.2">
      <c r="B32" s="7"/>
      <c r="C32" s="4"/>
      <c r="D32" s="10"/>
      <c r="E32" s="10"/>
      <c r="F32" s="10"/>
    </row>
    <row r="33" spans="2:6" ht="24.95" customHeight="1" x14ac:dyDescent="0.2">
      <c r="B33" s="17" t="s">
        <v>20</v>
      </c>
      <c r="C33" s="18"/>
      <c r="D33" s="15">
        <f>SUM(Table2[Budgeted Amount])</f>
        <v>3200</v>
      </c>
      <c r="E33" s="15">
        <f>SUM(Table2[Actual Expense])</f>
        <v>3340</v>
      </c>
      <c r="F33" s="16">
        <f t="shared" si="1"/>
        <v>-140</v>
      </c>
    </row>
    <row r="34" spans="2:6" x14ac:dyDescent="0.2">
      <c r="B34" s="3"/>
      <c r="C34" s="3"/>
      <c r="D34" s="3"/>
      <c r="E34" s="3"/>
      <c r="F34" s="3"/>
    </row>
    <row r="35" spans="2:6" ht="17.25" x14ac:dyDescent="0.2">
      <c r="B35" s="5" t="s">
        <v>33</v>
      </c>
      <c r="C35" s="3"/>
      <c r="D35" s="3"/>
      <c r="E35" s="3"/>
      <c r="F35" s="3"/>
    </row>
    <row r="36" spans="2:6" x14ac:dyDescent="0.2">
      <c r="B36" s="3"/>
      <c r="C36" s="3"/>
      <c r="D36" s="3"/>
      <c r="E36" s="3"/>
      <c r="F36" s="3"/>
    </row>
    <row r="37" spans="2:6" ht="24.95" customHeight="1" x14ac:dyDescent="0.2">
      <c r="B37" s="6" t="s">
        <v>11</v>
      </c>
      <c r="C37" s="6" t="s">
        <v>34</v>
      </c>
      <c r="D37" s="6" t="s">
        <v>35</v>
      </c>
      <c r="E37" s="6" t="s">
        <v>36</v>
      </c>
      <c r="F37" s="6" t="s">
        <v>15</v>
      </c>
    </row>
    <row r="38" spans="2:6" ht="24.95" customHeight="1" x14ac:dyDescent="0.2">
      <c r="B38" s="7">
        <v>45748</v>
      </c>
      <c r="C38" s="4" t="s">
        <v>37</v>
      </c>
      <c r="D38" s="10">
        <v>500</v>
      </c>
      <c r="E38" s="10">
        <v>500</v>
      </c>
      <c r="F38" s="10">
        <f t="shared" ref="F38:F40" si="2">IF(D38="",0,D38-E38)</f>
        <v>0</v>
      </c>
    </row>
    <row r="39" spans="2:6" ht="24.95" customHeight="1" x14ac:dyDescent="0.2">
      <c r="B39" s="7">
        <v>45757</v>
      </c>
      <c r="C39" s="4" t="s">
        <v>38</v>
      </c>
      <c r="D39" s="10">
        <v>300</v>
      </c>
      <c r="E39" s="10">
        <v>300</v>
      </c>
      <c r="F39" s="10">
        <f t="shared" si="2"/>
        <v>0</v>
      </c>
    </row>
    <row r="40" spans="2:6" ht="24.95" customHeight="1" x14ac:dyDescent="0.2">
      <c r="B40" s="7">
        <v>45762</v>
      </c>
      <c r="C40" s="4" t="s">
        <v>39</v>
      </c>
      <c r="D40" s="10">
        <v>400</v>
      </c>
      <c r="E40" s="10">
        <v>380</v>
      </c>
      <c r="F40" s="10">
        <f t="shared" si="2"/>
        <v>20</v>
      </c>
    </row>
    <row r="41" spans="2:6" ht="24.95" customHeight="1" x14ac:dyDescent="0.2">
      <c r="B41" s="7"/>
      <c r="C41" s="4"/>
      <c r="D41" s="10"/>
      <c r="E41" s="10"/>
      <c r="F41" s="10"/>
    </row>
    <row r="42" spans="2:6" ht="24.95" customHeight="1" x14ac:dyDescent="0.2">
      <c r="B42" s="17" t="s">
        <v>20</v>
      </c>
      <c r="C42" s="18"/>
      <c r="D42" s="15">
        <f>SUM(Table3[Target Savings])</f>
        <v>1200</v>
      </c>
      <c r="E42" s="15">
        <f>SUM(Table3[Actual Savings])</f>
        <v>1180</v>
      </c>
      <c r="F42" s="16">
        <f t="shared" ref="F42" si="3">IF(D42="",0,D42-E42)</f>
        <v>20</v>
      </c>
    </row>
    <row r="43" spans="2:6" x14ac:dyDescent="0.2">
      <c r="B43" s="3"/>
      <c r="C43" s="3"/>
      <c r="D43" s="3"/>
      <c r="E43" s="3"/>
      <c r="F43" s="3"/>
    </row>
    <row r="44" spans="2:6" ht="17.25" x14ac:dyDescent="0.2">
      <c r="B44" s="5" t="s">
        <v>40</v>
      </c>
      <c r="C44" s="3"/>
      <c r="D44" s="3"/>
      <c r="E44" s="3"/>
      <c r="F44" s="3"/>
    </row>
    <row r="45" spans="2:6" x14ac:dyDescent="0.2">
      <c r="B45" s="3"/>
      <c r="C45" s="3"/>
      <c r="D45" s="3"/>
      <c r="E45" s="3"/>
      <c r="F45" s="3"/>
    </row>
    <row r="46" spans="2:6" ht="24" customHeight="1" x14ac:dyDescent="0.2">
      <c r="B46" s="6" t="s">
        <v>41</v>
      </c>
      <c r="C46" s="6" t="s">
        <v>23</v>
      </c>
      <c r="D46" s="6" t="s">
        <v>42</v>
      </c>
      <c r="E46" s="6" t="s">
        <v>15</v>
      </c>
      <c r="F46" s="14" t="s">
        <v>52</v>
      </c>
    </row>
    <row r="47" spans="2:6" ht="24" customHeight="1" x14ac:dyDescent="0.2">
      <c r="B47" s="6" t="s">
        <v>43</v>
      </c>
      <c r="C47" s="10">
        <f>D19</f>
        <v>7500</v>
      </c>
      <c r="D47" s="10">
        <f>E19</f>
        <v>7400</v>
      </c>
      <c r="E47" s="10">
        <f>F19</f>
        <v>100</v>
      </c>
      <c r="F47" s="13"/>
    </row>
    <row r="48" spans="2:6" ht="24" customHeight="1" x14ac:dyDescent="0.2">
      <c r="B48" s="6" t="s">
        <v>44</v>
      </c>
      <c r="C48" s="10">
        <f>D33</f>
        <v>3200</v>
      </c>
      <c r="D48" s="10">
        <f>E33</f>
        <v>3340</v>
      </c>
      <c r="E48" s="10">
        <f>F33</f>
        <v>-140</v>
      </c>
      <c r="F48" s="13"/>
    </row>
    <row r="49" spans="2:6" ht="24" customHeight="1" x14ac:dyDescent="0.2">
      <c r="B49" s="6" t="s">
        <v>45</v>
      </c>
      <c r="C49" s="10">
        <f>D42</f>
        <v>1200</v>
      </c>
      <c r="D49" s="10">
        <f>E42</f>
        <v>1180</v>
      </c>
      <c r="E49" s="10">
        <f>F42</f>
        <v>20</v>
      </c>
      <c r="F49" s="13"/>
    </row>
    <row r="50" spans="2:6" ht="24" customHeight="1" x14ac:dyDescent="0.2">
      <c r="B50" s="6" t="s">
        <v>46</v>
      </c>
      <c r="C50" s="10">
        <f>C47-C48-C49</f>
        <v>3100</v>
      </c>
      <c r="D50" s="10">
        <f>D47-D48-D49</f>
        <v>2880</v>
      </c>
      <c r="E50" s="11">
        <f t="shared" ref="E50" si="4">IF(C50="",0,C50-D50)</f>
        <v>220</v>
      </c>
      <c r="F50" s="13"/>
    </row>
    <row r="51" spans="2:6" x14ac:dyDescent="0.2">
      <c r="B51" s="3"/>
      <c r="C51" s="3"/>
      <c r="D51" s="3"/>
      <c r="E51" s="3"/>
      <c r="F51" s="3"/>
    </row>
    <row r="52" spans="2:6" x14ac:dyDescent="0.2">
      <c r="B52" s="3"/>
      <c r="C52" s="3"/>
      <c r="D52" s="3"/>
      <c r="E52" s="3"/>
      <c r="F52" s="3"/>
    </row>
    <row r="53" spans="2:6" ht="17.25" x14ac:dyDescent="0.2">
      <c r="B53" s="5" t="s">
        <v>47</v>
      </c>
      <c r="C53" s="3"/>
      <c r="D53" s="3"/>
      <c r="E53" s="3"/>
      <c r="F53" s="3"/>
    </row>
    <row r="54" spans="2:6" x14ac:dyDescent="0.2">
      <c r="B54" s="3"/>
      <c r="C54" s="3"/>
      <c r="D54" s="3"/>
      <c r="E54" s="3"/>
      <c r="F54" s="3"/>
    </row>
    <row r="55" spans="2:6" x14ac:dyDescent="0.2">
      <c r="B55" s="12" t="s">
        <v>48</v>
      </c>
      <c r="C55" s="12"/>
      <c r="D55" s="12"/>
      <c r="E55" s="12"/>
      <c r="F55" s="12"/>
    </row>
    <row r="56" spans="2:6" x14ac:dyDescent="0.2">
      <c r="B56" s="12" t="s">
        <v>49</v>
      </c>
      <c r="C56" s="12"/>
      <c r="D56" s="12"/>
      <c r="E56" s="12"/>
      <c r="F56" s="12"/>
    </row>
    <row r="57" spans="2:6" x14ac:dyDescent="0.2">
      <c r="B57" s="12" t="s">
        <v>50</v>
      </c>
      <c r="C57" s="12"/>
      <c r="D57" s="12"/>
      <c r="E57" s="12"/>
      <c r="F57" s="12"/>
    </row>
  </sheetData>
  <mergeCells count="8">
    <mergeCell ref="B55:F55"/>
    <mergeCell ref="B56:F56"/>
    <mergeCell ref="B57:F57"/>
    <mergeCell ref="B2:F2"/>
    <mergeCell ref="C6:D6"/>
    <mergeCell ref="C7:D7"/>
    <mergeCell ref="C8:D8"/>
    <mergeCell ref="C9:D9"/>
  </mergeCells>
  <conditionalFormatting sqref="F14:F18">
    <cfRule type="cellIs" dxfId="23" priority="15" operator="greaterThan">
      <formula>0</formula>
    </cfRule>
  </conditionalFormatting>
  <conditionalFormatting sqref="F19">
    <cfRule type="cellIs" dxfId="22" priority="14" operator="greaterThan">
      <formula>0</formula>
    </cfRule>
  </conditionalFormatting>
  <conditionalFormatting sqref="F24:F31">
    <cfRule type="cellIs" dxfId="20" priority="10" operator="greaterThan">
      <formula>0</formula>
    </cfRule>
  </conditionalFormatting>
  <conditionalFormatting sqref="F14:F17">
    <cfRule type="cellIs" dxfId="19" priority="11" operator="lessThan">
      <formula>0</formula>
    </cfRule>
  </conditionalFormatting>
  <conditionalFormatting sqref="F42">
    <cfRule type="cellIs" dxfId="18" priority="4" operator="greaterThan">
      <formula>0</formula>
    </cfRule>
  </conditionalFormatting>
  <conditionalFormatting sqref="F24:F31">
    <cfRule type="cellIs" dxfId="17" priority="9" operator="lessThan">
      <formula>0</formula>
    </cfRule>
  </conditionalFormatting>
  <conditionalFormatting sqref="F33">
    <cfRule type="cellIs" dxfId="16" priority="8" operator="greaterThan">
      <formula>0</formula>
    </cfRule>
  </conditionalFormatting>
  <conditionalFormatting sqref="F33">
    <cfRule type="cellIs" dxfId="15" priority="7" operator="lessThan">
      <formula>0</formula>
    </cfRule>
  </conditionalFormatting>
  <conditionalFormatting sqref="F38:F40">
    <cfRule type="cellIs" dxfId="14" priority="6" operator="greaterThan">
      <formula>0</formula>
    </cfRule>
  </conditionalFormatting>
  <conditionalFormatting sqref="F38:F40">
    <cfRule type="cellIs" dxfId="13" priority="5" operator="lessThan">
      <formula>0</formula>
    </cfRule>
  </conditionalFormatting>
  <conditionalFormatting sqref="E50">
    <cfRule type="cellIs" dxfId="11" priority="1" operator="lessThan">
      <formula>0</formula>
    </cfRule>
  </conditionalFormatting>
  <conditionalFormatting sqref="F42">
    <cfRule type="cellIs" dxfId="9" priority="3" operator="lessThan">
      <formula>0</formula>
    </cfRule>
  </conditionalFormatting>
  <conditionalFormatting sqref="E50">
    <cfRule type="cellIs" dxfId="8" priority="2" operator="greaterThan">
      <formula>0</formula>
    </cfRule>
  </conditionalFormatting>
  <pageMargins left="0.25" right="0.25" top="0.5" bottom="0.5" header="0.3" footer="0.3"/>
  <pageSetup scale="77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Planner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2025-04-02T11:25:47Z</cp:lastPrinted>
  <dcterms:created xsi:type="dcterms:W3CDTF">2025-04-02T10:58:28Z</dcterms:created>
  <dcterms:modified xsi:type="dcterms:W3CDTF">2025-04-02T11:27:40Z</dcterms:modified>
</cp:coreProperties>
</file>