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30"/>
  </bookViews>
  <sheets>
    <sheet name="Wedding budget shee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5" i="1" l="1"/>
  <c r="B105" i="1"/>
  <c r="C91" i="1"/>
  <c r="B91" i="1"/>
  <c r="C84" i="1"/>
  <c r="B84" i="1"/>
  <c r="C71" i="1"/>
  <c r="B71" i="1"/>
  <c r="C59" i="1"/>
  <c r="B59" i="1"/>
  <c r="C50" i="1"/>
  <c r="B50" i="1"/>
  <c r="C44" i="1"/>
  <c r="B44" i="1"/>
  <c r="C35" i="1"/>
  <c r="B35" i="1"/>
  <c r="C27" i="1"/>
  <c r="B27" i="1"/>
  <c r="C18" i="1"/>
  <c r="B18" i="1"/>
  <c r="B4" i="1" s="1"/>
  <c r="C4" i="1"/>
</calcChain>
</file>

<file path=xl/sharedStrings.xml><?xml version="1.0" encoding="utf-8"?>
<sst xmlns="http://schemas.openxmlformats.org/spreadsheetml/2006/main" count="115" uniqueCount="86">
  <si>
    <t>Estimated</t>
  </si>
  <si>
    <t>Actual</t>
  </si>
  <si>
    <t>Total Expenses</t>
  </si>
  <si>
    <t>Apparel</t>
  </si>
  <si>
    <t>Engagement ring</t>
  </si>
  <si>
    <t>Wedding rings</t>
  </si>
  <si>
    <t>Bridal gown</t>
  </si>
  <si>
    <t>Veil/headpiece</t>
  </si>
  <si>
    <t>Shoes</t>
  </si>
  <si>
    <t>Jewelry</t>
  </si>
  <si>
    <t>Garter</t>
  </si>
  <si>
    <t>Hosiery</t>
  </si>
  <si>
    <t>Groom's tuxedo</t>
  </si>
  <si>
    <t>Groom's shoes</t>
  </si>
  <si>
    <t>Total Apparel</t>
  </si>
  <si>
    <t>Decorations</t>
  </si>
  <si>
    <t>Bows for church pews/other seating</t>
  </si>
  <si>
    <t>Table centerpieces (excludes flowers)</t>
  </si>
  <si>
    <t>Candles</t>
  </si>
  <si>
    <t>Lighting</t>
  </si>
  <si>
    <t>Balloons</t>
  </si>
  <si>
    <t>Total Decorations</t>
  </si>
  <si>
    <t>Gifts</t>
  </si>
  <si>
    <t>Attendants</t>
  </si>
  <si>
    <t>Bride and groom</t>
  </si>
  <si>
    <t>Parents</t>
  </si>
  <si>
    <t>Readers/other participants</t>
  </si>
  <si>
    <t>Total Gifts</t>
  </si>
  <si>
    <t>Flowers</t>
  </si>
  <si>
    <t>Bouquets</t>
  </si>
  <si>
    <t>Boutonnières</t>
  </si>
  <si>
    <t>Corsages</t>
  </si>
  <si>
    <t>Ceremony</t>
  </si>
  <si>
    <t>Reception</t>
  </si>
  <si>
    <t>Total Flowers</t>
  </si>
  <si>
    <t>Music</t>
  </si>
  <si>
    <t>Musicians for ceremony</t>
  </si>
  <si>
    <t>Band/DJ for reception</t>
  </si>
  <si>
    <t>Total Music</t>
  </si>
  <si>
    <t>Photography</t>
  </si>
  <si>
    <t>Formals</t>
  </si>
  <si>
    <t>Candids</t>
  </si>
  <si>
    <t>Extra prints</t>
  </si>
  <si>
    <t>Photo albums</t>
  </si>
  <si>
    <t>Videography</t>
  </si>
  <si>
    <t>Total Photography</t>
  </si>
  <si>
    <t>Reception (excludes music and decorations)</t>
  </si>
  <si>
    <t>Room/hall fees</t>
  </si>
  <si>
    <t>Tables and chairs</t>
  </si>
  <si>
    <t>Food</t>
  </si>
  <si>
    <t>Drinks</t>
  </si>
  <si>
    <t>Linens</t>
  </si>
  <si>
    <t>Cake</t>
  </si>
  <si>
    <t>Favors</t>
  </si>
  <si>
    <t>Staff and gratuities</t>
  </si>
  <si>
    <t>Total Reception</t>
  </si>
  <si>
    <t>Stationery/Printing</t>
  </si>
  <si>
    <t>Invitations</t>
  </si>
  <si>
    <t>Announcements</t>
  </si>
  <si>
    <t>Thank-You cards</t>
  </si>
  <si>
    <t>Personal stationery</t>
  </si>
  <si>
    <t>Guest book</t>
  </si>
  <si>
    <t>Programs</t>
  </si>
  <si>
    <t>Reception napkins</t>
  </si>
  <si>
    <t>Matchbooks</t>
  </si>
  <si>
    <t>Calligraphy</t>
  </si>
  <si>
    <t>Total Stationery/Printing</t>
  </si>
  <si>
    <t>Transportation</t>
  </si>
  <si>
    <t>Limousines/trolleys</t>
  </si>
  <si>
    <t>Parking</t>
  </si>
  <si>
    <t>Taxis</t>
  </si>
  <si>
    <t>Total Transportation</t>
  </si>
  <si>
    <t>Other Expenses</t>
  </si>
  <si>
    <t>Officiant</t>
  </si>
  <si>
    <t>Church/ceremony site fee</t>
  </si>
  <si>
    <t>Wedding coordinator</t>
  </si>
  <si>
    <t>Rehearsal dinner</t>
  </si>
  <si>
    <t>Engagement party</t>
  </si>
  <si>
    <t>Showers</t>
  </si>
  <si>
    <t>Salon appointments</t>
  </si>
  <si>
    <t>Bachelor/ette parties</t>
  </si>
  <si>
    <t>Brunch</t>
  </si>
  <si>
    <t>Hotel rooms</t>
  </si>
  <si>
    <t>Total Other Expenses</t>
  </si>
  <si>
    <t>Other</t>
  </si>
  <si>
    <t>Wedding Budget Plan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</si>
</sst>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9" x14ac:knownFonts="1">
    <font>
      <sz val="11"/>
      <color theme="1"/>
      <name val="Calibri"/>
      <family val="2"/>
      <scheme val="minor"/>
    </font>
    <font>
      <sz val="24"/>
      <color theme="0"/>
      <name val="3ds"/>
      <family val="3"/>
    </font>
    <font>
      <sz val="10"/>
      <name val="3ds"/>
      <family val="3"/>
    </font>
    <font>
      <sz val="11"/>
      <name val="3ds"/>
      <family val="3"/>
    </font>
    <font>
      <b/>
      <sz val="11"/>
      <name val="3ds"/>
      <family val="3"/>
    </font>
    <font>
      <b/>
      <sz val="11"/>
      <color theme="7" tint="-0.249977111117893"/>
      <name val="3ds"/>
      <family val="3"/>
    </font>
    <font>
      <b/>
      <sz val="12"/>
      <name val="3ds"/>
      <family val="3"/>
    </font>
    <font>
      <b/>
      <sz val="9"/>
      <name val="3ds"/>
      <family val="3"/>
    </font>
    <font>
      <b/>
      <sz val="10"/>
      <name val="3ds"/>
      <family val="3"/>
    </font>
  </fonts>
  <fills count="3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7" tint="-0.24994659260841701"/>
      </top>
      <bottom style="thin">
        <color theme="7" tint="-0.2499465926084170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0" borderId="0" xfId="0" applyFont="1"/>
    <xf numFmtId="0" fontId="2" fillId="0" borderId="0" xfId="0" applyFont="1" applyBorder="1"/>
    <xf numFmtId="0" fontId="3" fillId="0" borderId="0" xfId="0" applyFont="1" applyBorder="1" applyAlignment="1">
      <alignment horizontal="right" vertical="center" indent="1"/>
    </xf>
    <xf numFmtId="0" fontId="4" fillId="0" borderId="0" xfId="0" applyFont="1" applyBorder="1" applyAlignment="1">
      <alignment horizontal="right" vertical="center" indent="1"/>
    </xf>
    <xf numFmtId="0" fontId="2" fillId="0" borderId="0" xfId="0" applyFont="1" applyAlignment="1">
      <alignment horizontal="right" vertical="center" indent="1"/>
    </xf>
    <xf numFmtId="8" fontId="5" fillId="0" borderId="1" xfId="0" applyNumberFormat="1" applyFont="1" applyFill="1" applyBorder="1" applyAlignment="1" applyProtection="1">
      <alignment horizontal="right" vertical="center" indent="1"/>
    </xf>
    <xf numFmtId="0" fontId="6" fillId="0" borderId="0" xfId="0" applyNumberFormat="1" applyFont="1" applyFill="1" applyBorder="1" applyAlignment="1" applyProtection="1">
      <alignment horizontal="right"/>
    </xf>
    <xf numFmtId="8" fontId="6" fillId="0" borderId="0" xfId="0" applyNumberFormat="1" applyFont="1" applyFill="1" applyBorder="1" applyAlignment="1" applyProtection="1">
      <alignment horizontal="right"/>
    </xf>
    <xf numFmtId="0" fontId="2" fillId="0" borderId="0" xfId="0" applyFont="1" applyAlignment="1">
      <alignment horizontal="left" vertical="center" indent="1"/>
    </xf>
    <xf numFmtId="0" fontId="7" fillId="0" borderId="0" xfId="0" applyNumberFormat="1" applyFont="1" applyFill="1" applyBorder="1" applyAlignment="1" applyProtection="1"/>
    <xf numFmtId="8" fontId="7" fillId="0" borderId="0" xfId="0" applyNumberFormat="1" applyFont="1" applyFill="1" applyBorder="1" applyAlignment="1" applyProtection="1">
      <alignment horizontal="right"/>
    </xf>
    <xf numFmtId="0" fontId="2" fillId="0" borderId="0" xfId="0" applyFont="1" applyFill="1" applyBorder="1" applyAlignment="1">
      <alignment horizontal="left" vertical="center" indent="1"/>
    </xf>
    <xf numFmtId="8" fontId="2" fillId="0" borderId="0" xfId="0" applyNumberFormat="1" applyFont="1" applyFill="1" applyBorder="1" applyAlignment="1" applyProtection="1">
      <alignment horizontal="right" vertical="center" indent="1"/>
    </xf>
    <xf numFmtId="0" fontId="2" fillId="0" borderId="0" xfId="0" applyNumberFormat="1" applyFont="1" applyFill="1" applyBorder="1" applyAlignment="1" applyProtection="1">
      <alignment horizontal="left" vertical="center" indent="1"/>
    </xf>
    <xf numFmtId="0" fontId="2" fillId="0" borderId="0" xfId="0" applyFont="1" applyFill="1" applyAlignment="1" applyProtection="1">
      <alignment horizontal="left" vertical="center"/>
    </xf>
    <xf numFmtId="8" fontId="2" fillId="0" borderId="0" xfId="0" applyNumberFormat="1" applyFont="1" applyFill="1" applyAlignment="1" applyProtection="1">
      <alignment horizontal="right" vertical="center"/>
    </xf>
    <xf numFmtId="0" fontId="8" fillId="0" borderId="0" xfId="0" applyFont="1" applyBorder="1" applyAlignment="1">
      <alignment horizontal="right" vertical="center" indent="1"/>
    </xf>
    <xf numFmtId="8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Alignment="1">
      <alignment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>
      <alignment horizontal="left" vertical="center" indent="1"/>
    </xf>
    <xf numFmtId="8" fontId="0" fillId="0" borderId="0" xfId="0" applyNumberFormat="1" applyFont="1" applyFill="1" applyBorder="1" applyAlignment="1">
      <alignment horizontal="right" vertical="center" indent="1"/>
    </xf>
    <xf numFmtId="0" fontId="0" fillId="0" borderId="0" xfId="0" applyNumberFormat="1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left" vertical="center"/>
    </xf>
    <xf numFmtId="8" fontId="0" fillId="0" borderId="0" xfId="0" applyNumberFormat="1" applyFont="1" applyFill="1" applyBorder="1" applyAlignment="1">
      <alignment horizontal="right" vertical="center"/>
    </xf>
    <xf numFmtId="0" fontId="3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 applyProtection="1">
      <alignment horizontal="left" vertical="center" indent="1"/>
    </xf>
  </cellXfs>
  <cellStyles count="1">
    <cellStyle name="Normal" xfId="0" builtinId="0"/>
  </cellStyles>
  <dxfs count="82">
    <dxf>
      <font>
        <strike val="0"/>
        <outline val="0"/>
        <shadow val="0"/>
        <u val="none"/>
        <vertAlign val="baseline"/>
        <sz val="11"/>
        <color auto="1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3ds"/>
        <family val="3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relative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3" displayName="Table3" ref="A20:C27" totalsRowCount="1" headerRowDxfId="27" dataDxfId="26" totalsRowDxfId="25">
  <autoFilter ref="A20:C26"/>
  <tableColumns count="3">
    <tableColumn id="1" name="Decorations" totalsRowLabel="Total Decorations" dataDxfId="81" totalsRowDxfId="54"/>
    <tableColumn id="2" name="Estimated" totalsRowFunction="sum" dataDxfId="80" totalsRowDxfId="53"/>
    <tableColumn id="3" name="Actual" totalsRowFunction="sum" dataDxfId="79" totalsRowDxfId="52"/>
  </tableColumns>
  <tableStyleInfo name="TableStyleLight12" showFirstColumn="0" showLastColumn="0" showRowStripes="1" showColumnStripes="0"/>
</table>
</file>

<file path=xl/tables/table10.xml><?xml version="1.0" encoding="utf-8"?>
<table xmlns="http://schemas.openxmlformats.org/spreadsheetml/2006/main" id="10" name="Table13" displayName="Table13" ref="A6:C18" totalsRowCount="1" headerRowDxfId="0">
  <autoFilter ref="A6:C17"/>
  <tableColumns count="3">
    <tableColumn id="1" name="Apparel" totalsRowLabel="Total Apparel"/>
    <tableColumn id="2" name="Estimated" totalsRowFunction="sum"/>
    <tableColumn id="3" name="Actual" totalsRowFunction="sum"/>
  </tableColumns>
  <tableStyleInfo name="TableStyleLight12" showFirstColumn="0" showLastColumn="0" showRowStripes="1" showColumnStripes="0"/>
</table>
</file>

<file path=xl/tables/table2.xml><?xml version="1.0" encoding="utf-8"?>
<table xmlns="http://schemas.openxmlformats.org/spreadsheetml/2006/main" id="2" name="Table4" displayName="Table4" ref="A29:C35" totalsRowCount="1" headerRowDxfId="24" dataDxfId="23" totalsRowDxfId="22">
  <autoFilter ref="A29:C34"/>
  <tableColumns count="3">
    <tableColumn id="1" name="Gifts" totalsRowLabel="Total Gifts" dataDxfId="78" totalsRowDxfId="51"/>
    <tableColumn id="2" name="Estimated" totalsRowFunction="sum" dataDxfId="77" totalsRowDxfId="50"/>
    <tableColumn id="3" name="Actual" totalsRowFunction="sum" dataDxfId="76" totalsRowDxfId="49"/>
  </tableColumns>
  <tableStyleInfo name="TableStyleLight12" showFirstColumn="0" showLastColumn="0" showRowStripes="1" showColumnStripes="0"/>
</table>
</file>

<file path=xl/tables/table3.xml><?xml version="1.0" encoding="utf-8"?>
<table xmlns="http://schemas.openxmlformats.org/spreadsheetml/2006/main" id="3" name="Table5" displayName="Table5" ref="A37:C44" totalsRowCount="1" headerRowDxfId="21" dataDxfId="20" totalsRowDxfId="19">
  <autoFilter ref="A37:C43"/>
  <tableColumns count="3">
    <tableColumn id="1" name="Flowers" totalsRowLabel="Total Flowers" dataDxfId="75" totalsRowDxfId="48"/>
    <tableColumn id="2" name="Estimated" totalsRowFunction="sum" dataDxfId="74" totalsRowDxfId="47"/>
    <tableColumn id="3" name="Actual" totalsRowFunction="sum" dataDxfId="73" totalsRowDxfId="46"/>
  </tableColumns>
  <tableStyleInfo name="TableStyleLight12" showFirstColumn="0" showLastColumn="0" showRowStripes="1" showColumnStripes="0"/>
</table>
</file>

<file path=xl/tables/table4.xml><?xml version="1.0" encoding="utf-8"?>
<table xmlns="http://schemas.openxmlformats.org/spreadsheetml/2006/main" id="4" name="Table6" displayName="Table6" ref="A46:C50" totalsRowCount="1" headerRowDxfId="18" dataDxfId="17" totalsRowDxfId="16">
  <autoFilter ref="A46:C49"/>
  <tableColumns count="3">
    <tableColumn id="1" name="Music" totalsRowLabel="Total Music" dataDxfId="72" totalsRowDxfId="45"/>
    <tableColumn id="2" name="Estimated" totalsRowFunction="sum" dataDxfId="71" totalsRowDxfId="44"/>
    <tableColumn id="3" name="Actual" totalsRowFunction="sum" dataDxfId="70" totalsRowDxfId="43"/>
  </tableColumns>
  <tableStyleInfo name="TableStyleLight12" showFirstColumn="0" showLastColumn="0" showRowStripes="1" showColumnStripes="0"/>
</table>
</file>

<file path=xl/tables/table5.xml><?xml version="1.0" encoding="utf-8"?>
<table xmlns="http://schemas.openxmlformats.org/spreadsheetml/2006/main" id="5" name="Table7" displayName="Table7" ref="A52:C59" totalsRowCount="1" headerRowDxfId="15" dataDxfId="14" totalsRowDxfId="13">
  <autoFilter ref="A52:C58"/>
  <tableColumns count="3">
    <tableColumn id="1" name="Photography" totalsRowLabel="Total Photography" dataDxfId="69" totalsRowDxfId="42"/>
    <tableColumn id="2" name="Estimated" totalsRowFunction="sum" dataDxfId="68" totalsRowDxfId="41"/>
    <tableColumn id="3" name="Actual" totalsRowFunction="sum" dataDxfId="67" totalsRowDxfId="40"/>
  </tableColumns>
  <tableStyleInfo name="TableStyleLight12" showFirstColumn="0" showLastColumn="0" showRowStripes="1" showColumnStripes="0"/>
</table>
</file>

<file path=xl/tables/table6.xml><?xml version="1.0" encoding="utf-8"?>
<table xmlns="http://schemas.openxmlformats.org/spreadsheetml/2006/main" id="6" name="Table8" displayName="Table8" ref="A61:C71" totalsRowCount="1" headerRowDxfId="12" dataDxfId="11" totalsRowDxfId="10">
  <autoFilter ref="A61:C70"/>
  <tableColumns count="3">
    <tableColumn id="1" name="Reception (excludes music and decorations)" totalsRowLabel="Total Reception" dataDxfId="66" totalsRowDxfId="39"/>
    <tableColumn id="2" name="Estimated" totalsRowFunction="sum" dataDxfId="65" totalsRowDxfId="38"/>
    <tableColumn id="3" name="Actual" totalsRowFunction="sum" dataDxfId="64" totalsRowDxfId="37"/>
  </tableColumns>
  <tableStyleInfo name="TableStyleLight12" showFirstColumn="0" showLastColumn="0" showRowStripes="1" showColumnStripes="0"/>
</table>
</file>

<file path=xl/tables/table7.xml><?xml version="1.0" encoding="utf-8"?>
<table xmlns="http://schemas.openxmlformats.org/spreadsheetml/2006/main" id="7" name="Table9" displayName="Table9" ref="A73:C84" totalsRowCount="1" headerRowDxfId="9" dataDxfId="8" totalsRowDxfId="7">
  <autoFilter ref="A73:C83"/>
  <tableColumns count="3">
    <tableColumn id="1" name="Stationery/Printing" totalsRowLabel="Total Stationery/Printing" dataDxfId="63" totalsRowDxfId="36"/>
    <tableColumn id="2" name="Estimated" totalsRowFunction="sum" dataDxfId="62" totalsRowDxfId="35"/>
    <tableColumn id="3" name="Actual" totalsRowFunction="sum" dataDxfId="61" totalsRowDxfId="34"/>
  </tableColumns>
  <tableStyleInfo name="TableStyleLight12" showFirstColumn="0" showLastColumn="0" showRowStripes="1" showColumnStripes="0"/>
</table>
</file>

<file path=xl/tables/table8.xml><?xml version="1.0" encoding="utf-8"?>
<table xmlns="http://schemas.openxmlformats.org/spreadsheetml/2006/main" id="8" name="Table10" displayName="Table10" ref="A86:C91" totalsRowCount="1" headerRowDxfId="6" dataDxfId="5" totalsRowDxfId="4">
  <autoFilter ref="A86:C90"/>
  <tableColumns count="3">
    <tableColumn id="1" name="Transportation" totalsRowLabel="Total Transportation" dataDxfId="60" totalsRowDxfId="33"/>
    <tableColumn id="2" name="Estimated" totalsRowFunction="sum" dataDxfId="59" totalsRowDxfId="32"/>
    <tableColumn id="3" name="Actual" totalsRowFunction="sum" dataDxfId="58" totalsRowDxfId="31"/>
  </tableColumns>
  <tableStyleInfo name="TableStyleLight12" showFirstColumn="0" showLastColumn="0" showRowStripes="1" showColumnStripes="0"/>
</table>
</file>

<file path=xl/tables/table9.xml><?xml version="1.0" encoding="utf-8"?>
<table xmlns="http://schemas.openxmlformats.org/spreadsheetml/2006/main" id="9" name="Table11" displayName="Table11" ref="A93:C105" totalsRowCount="1" headerRowDxfId="3" dataDxfId="2" totalsRowDxfId="1">
  <autoFilter ref="A93:C104"/>
  <tableColumns count="3">
    <tableColumn id="1" name="Other Expenses" totalsRowLabel="Total Other Expenses" dataDxfId="57" totalsRowDxfId="30"/>
    <tableColumn id="2" name="Estimated" totalsRowFunction="sum" dataDxfId="56" totalsRowDxfId="29"/>
    <tableColumn id="3" name="Actual" totalsRowFunction="sum" dataDxfId="55" totalsRowDxfId="28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showGridLines="0" tabSelected="1" workbookViewId="0">
      <selection activeCell="G6" sqref="G6"/>
    </sheetView>
  </sheetViews>
  <sheetFormatPr defaultRowHeight="14.25" x14ac:dyDescent="0.3"/>
  <cols>
    <col min="1" max="1" width="47.140625" style="2" customWidth="1"/>
    <col min="2" max="3" width="21.42578125" style="2" customWidth="1"/>
    <col min="4" max="16384" width="9.140625" style="2"/>
  </cols>
  <sheetData>
    <row r="1" spans="1:3" ht="45" customHeight="1" x14ac:dyDescent="0.3">
      <c r="A1" s="1" t="s">
        <v>85</v>
      </c>
      <c r="B1" s="1"/>
      <c r="C1" s="1"/>
    </row>
    <row r="2" spans="1:3" ht="15.75" customHeight="1" x14ac:dyDescent="0.3">
      <c r="A2" s="3"/>
      <c r="B2" s="3"/>
      <c r="C2" s="3"/>
    </row>
    <row r="3" spans="1:3" s="6" customFormat="1" ht="12.75" customHeight="1" x14ac:dyDescent="0.25">
      <c r="A3" s="4"/>
      <c r="B3" s="5" t="s">
        <v>0</v>
      </c>
      <c r="C3" s="5" t="s">
        <v>1</v>
      </c>
    </row>
    <row r="4" spans="1:3" ht="20.25" customHeight="1" x14ac:dyDescent="0.3">
      <c r="A4" s="31" t="s">
        <v>2</v>
      </c>
      <c r="B4" s="7">
        <f>SUM(B18, B27, B35, B44, B50, B59, B71, B84, B91, B105)</f>
        <v>0</v>
      </c>
      <c r="C4" s="7">
        <f>SUM(C18, C27, C35, C44, C50, C59, C71, B84, C91, C105)</f>
        <v>0</v>
      </c>
    </row>
    <row r="5" spans="1:3" ht="17.25" x14ac:dyDescent="0.35">
      <c r="A5" s="8"/>
      <c r="B5" s="9"/>
      <c r="C5" s="9"/>
    </row>
    <row r="6" spans="1:3" s="20" customFormat="1" ht="24.95" customHeight="1" x14ac:dyDescent="0.25">
      <c r="A6" s="29" t="s">
        <v>3</v>
      </c>
      <c r="B6" s="30" t="s">
        <v>0</v>
      </c>
      <c r="C6" s="30" t="s">
        <v>1</v>
      </c>
    </row>
    <row r="7" spans="1:3" s="10" customFormat="1" ht="15" customHeight="1" x14ac:dyDescent="0.25">
      <c r="A7" s="24" t="s">
        <v>4</v>
      </c>
      <c r="B7" s="25"/>
      <c r="C7" s="25"/>
    </row>
    <row r="8" spans="1:3" s="10" customFormat="1" ht="15" customHeight="1" x14ac:dyDescent="0.25">
      <c r="A8" s="24" t="s">
        <v>5</v>
      </c>
      <c r="B8" s="25"/>
      <c r="C8" s="25"/>
    </row>
    <row r="9" spans="1:3" s="10" customFormat="1" ht="15" customHeight="1" x14ac:dyDescent="0.25">
      <c r="A9" s="26" t="s">
        <v>6</v>
      </c>
      <c r="B9" s="25"/>
      <c r="C9" s="25"/>
    </row>
    <row r="10" spans="1:3" s="10" customFormat="1" ht="15" customHeight="1" x14ac:dyDescent="0.25">
      <c r="A10" s="26" t="s">
        <v>7</v>
      </c>
      <c r="B10" s="25"/>
      <c r="C10" s="25"/>
    </row>
    <row r="11" spans="1:3" s="10" customFormat="1" ht="15" customHeight="1" x14ac:dyDescent="0.25">
      <c r="A11" s="26" t="s">
        <v>8</v>
      </c>
      <c r="B11" s="25"/>
      <c r="C11" s="25"/>
    </row>
    <row r="12" spans="1:3" s="10" customFormat="1" ht="15" customHeight="1" x14ac:dyDescent="0.25">
      <c r="A12" s="26" t="s">
        <v>9</v>
      </c>
      <c r="B12" s="25"/>
      <c r="C12" s="25"/>
    </row>
    <row r="13" spans="1:3" s="10" customFormat="1" ht="15" customHeight="1" x14ac:dyDescent="0.25">
      <c r="A13" s="26" t="s">
        <v>10</v>
      </c>
      <c r="B13" s="25"/>
      <c r="C13" s="25"/>
    </row>
    <row r="14" spans="1:3" s="10" customFormat="1" ht="15" customHeight="1" x14ac:dyDescent="0.25">
      <c r="A14" s="26" t="s">
        <v>11</v>
      </c>
      <c r="B14" s="25"/>
      <c r="C14" s="25"/>
    </row>
    <row r="15" spans="1:3" s="10" customFormat="1" ht="15" customHeight="1" x14ac:dyDescent="0.25">
      <c r="A15" s="26" t="s">
        <v>12</v>
      </c>
      <c r="B15" s="25"/>
      <c r="C15" s="25"/>
    </row>
    <row r="16" spans="1:3" s="10" customFormat="1" ht="15" customHeight="1" x14ac:dyDescent="0.25">
      <c r="A16" s="26" t="s">
        <v>13</v>
      </c>
      <c r="B16" s="25"/>
      <c r="C16" s="25"/>
    </row>
    <row r="17" spans="1:3" s="10" customFormat="1" ht="15" customHeight="1" x14ac:dyDescent="0.25">
      <c r="A17" s="26" t="s">
        <v>84</v>
      </c>
      <c r="B17" s="25"/>
      <c r="C17" s="25"/>
    </row>
    <row r="18" spans="1:3" s="10" customFormat="1" ht="19.5" customHeight="1" x14ac:dyDescent="0.25">
      <c r="A18" s="27" t="s">
        <v>14</v>
      </c>
      <c r="B18" s="28">
        <f>SUBTOTAL(109,Table13[Estimated])</f>
        <v>0</v>
      </c>
      <c r="C18" s="28">
        <f>SUBTOTAL(109,Table13[Actual])</f>
        <v>0</v>
      </c>
    </row>
    <row r="19" spans="1:3" ht="15" customHeight="1" x14ac:dyDescent="0.3">
      <c r="A19" s="11"/>
      <c r="B19" s="12"/>
      <c r="C19" s="12"/>
    </row>
    <row r="20" spans="1:3" s="20" customFormat="1" ht="24.95" customHeight="1" x14ac:dyDescent="0.25">
      <c r="A20" s="21" t="s">
        <v>15</v>
      </c>
      <c r="B20" s="22" t="s">
        <v>0</v>
      </c>
      <c r="C20" s="22" t="s">
        <v>1</v>
      </c>
    </row>
    <row r="21" spans="1:3" ht="15" customHeight="1" x14ac:dyDescent="0.3">
      <c r="A21" s="13" t="s">
        <v>16</v>
      </c>
      <c r="B21" s="14"/>
      <c r="C21" s="14"/>
    </row>
    <row r="22" spans="1:3" ht="15" customHeight="1" x14ac:dyDescent="0.3">
      <c r="A22" s="15" t="s">
        <v>17</v>
      </c>
      <c r="B22" s="14"/>
      <c r="C22" s="14"/>
    </row>
    <row r="23" spans="1:3" ht="15" customHeight="1" x14ac:dyDescent="0.3">
      <c r="A23" s="15" t="s">
        <v>18</v>
      </c>
      <c r="B23" s="14"/>
      <c r="C23" s="14"/>
    </row>
    <row r="24" spans="1:3" ht="15" customHeight="1" x14ac:dyDescent="0.3">
      <c r="A24" s="15" t="s">
        <v>19</v>
      </c>
      <c r="B24" s="14"/>
      <c r="C24" s="14"/>
    </row>
    <row r="25" spans="1:3" ht="19.5" customHeight="1" x14ac:dyDescent="0.3">
      <c r="A25" s="15" t="s">
        <v>20</v>
      </c>
      <c r="B25" s="14"/>
      <c r="C25" s="14"/>
    </row>
    <row r="26" spans="1:3" ht="17.100000000000001" customHeight="1" x14ac:dyDescent="0.3">
      <c r="A26" s="15" t="s">
        <v>84</v>
      </c>
      <c r="B26" s="14"/>
      <c r="C26" s="14"/>
    </row>
    <row r="27" spans="1:3" ht="15" customHeight="1" x14ac:dyDescent="0.3">
      <c r="A27" s="16" t="s">
        <v>21</v>
      </c>
      <c r="B27" s="17">
        <f>SUBTOTAL(109,Table3[Estimated])</f>
        <v>0</v>
      </c>
      <c r="C27" s="17">
        <f>SUBTOTAL(109,Table3[Actual])</f>
        <v>0</v>
      </c>
    </row>
    <row r="28" spans="1:3" ht="15" customHeight="1" x14ac:dyDescent="0.3">
      <c r="A28" s="11"/>
      <c r="B28" s="12"/>
      <c r="C28" s="12"/>
    </row>
    <row r="29" spans="1:3" s="20" customFormat="1" ht="24.95" customHeight="1" x14ac:dyDescent="0.25">
      <c r="A29" s="21" t="s">
        <v>22</v>
      </c>
      <c r="B29" s="23" t="s">
        <v>0</v>
      </c>
      <c r="C29" s="23" t="s">
        <v>1</v>
      </c>
    </row>
    <row r="30" spans="1:3" ht="15" customHeight="1" x14ac:dyDescent="0.3">
      <c r="A30" s="15" t="s">
        <v>23</v>
      </c>
      <c r="B30" s="14"/>
      <c r="C30" s="14"/>
    </row>
    <row r="31" spans="1:3" ht="15" customHeight="1" x14ac:dyDescent="0.3">
      <c r="A31" s="15" t="s">
        <v>24</v>
      </c>
      <c r="B31" s="14"/>
      <c r="C31" s="14"/>
    </row>
    <row r="32" spans="1:3" ht="19.5" customHeight="1" x14ac:dyDescent="0.3">
      <c r="A32" s="15" t="s">
        <v>25</v>
      </c>
      <c r="B32" s="14"/>
      <c r="C32" s="14"/>
    </row>
    <row r="33" spans="1:3" ht="17.100000000000001" customHeight="1" x14ac:dyDescent="0.3">
      <c r="A33" s="15" t="s">
        <v>26</v>
      </c>
      <c r="B33" s="14"/>
      <c r="C33" s="14"/>
    </row>
    <row r="34" spans="1:3" ht="15" customHeight="1" x14ac:dyDescent="0.3">
      <c r="A34" s="15" t="s">
        <v>84</v>
      </c>
      <c r="B34" s="14"/>
      <c r="C34" s="14"/>
    </row>
    <row r="35" spans="1:3" ht="15" customHeight="1" x14ac:dyDescent="0.3">
      <c r="A35" s="16" t="s">
        <v>27</v>
      </c>
      <c r="B35" s="17">
        <f>SUBTOTAL(109,Table4[Estimated])</f>
        <v>0</v>
      </c>
      <c r="C35" s="17">
        <f>SUBTOTAL(109,Table4[Actual])</f>
        <v>0</v>
      </c>
    </row>
    <row r="36" spans="1:3" ht="15" customHeight="1" x14ac:dyDescent="0.3">
      <c r="A36" s="11"/>
      <c r="B36" s="12"/>
      <c r="C36" s="12"/>
    </row>
    <row r="37" spans="1:3" s="20" customFormat="1" ht="24.95" customHeight="1" x14ac:dyDescent="0.25">
      <c r="A37" s="21" t="s">
        <v>28</v>
      </c>
      <c r="B37" s="23" t="s">
        <v>0</v>
      </c>
      <c r="C37" s="23" t="s">
        <v>1</v>
      </c>
    </row>
    <row r="38" spans="1:3" ht="15" customHeight="1" x14ac:dyDescent="0.3">
      <c r="A38" s="15" t="s">
        <v>29</v>
      </c>
      <c r="B38" s="14"/>
      <c r="C38" s="14"/>
    </row>
    <row r="39" spans="1:3" ht="15" customHeight="1" x14ac:dyDescent="0.3">
      <c r="A39" s="15" t="s">
        <v>30</v>
      </c>
      <c r="B39" s="14"/>
      <c r="C39" s="14"/>
    </row>
    <row r="40" spans="1:3" ht="19.5" customHeight="1" x14ac:dyDescent="0.3">
      <c r="A40" s="15" t="s">
        <v>31</v>
      </c>
      <c r="B40" s="14"/>
      <c r="C40" s="14"/>
    </row>
    <row r="41" spans="1:3" ht="17.100000000000001" customHeight="1" x14ac:dyDescent="0.3">
      <c r="A41" s="15" t="s">
        <v>32</v>
      </c>
      <c r="B41" s="14"/>
      <c r="C41" s="14"/>
    </row>
    <row r="42" spans="1:3" ht="15" customHeight="1" x14ac:dyDescent="0.3">
      <c r="A42" s="15" t="s">
        <v>33</v>
      </c>
      <c r="B42" s="14"/>
      <c r="C42" s="14"/>
    </row>
    <row r="43" spans="1:3" ht="15" customHeight="1" x14ac:dyDescent="0.3">
      <c r="A43" s="15" t="s">
        <v>84</v>
      </c>
      <c r="B43" s="14"/>
      <c r="C43" s="14"/>
    </row>
    <row r="44" spans="1:3" ht="15" customHeight="1" x14ac:dyDescent="0.3">
      <c r="A44" s="16" t="s">
        <v>34</v>
      </c>
      <c r="B44" s="17">
        <f>SUBTOTAL(109,Table5[Estimated])</f>
        <v>0</v>
      </c>
      <c r="C44" s="17">
        <f>SUBTOTAL(109,Table5[Actual])</f>
        <v>0</v>
      </c>
    </row>
    <row r="45" spans="1:3" ht="19.5" customHeight="1" x14ac:dyDescent="0.3">
      <c r="A45" s="11"/>
      <c r="B45" s="12"/>
      <c r="C45" s="12"/>
    </row>
    <row r="46" spans="1:3" s="20" customFormat="1" ht="24.95" customHeight="1" x14ac:dyDescent="0.25">
      <c r="A46" s="21" t="s">
        <v>35</v>
      </c>
      <c r="B46" s="23" t="s">
        <v>0</v>
      </c>
      <c r="C46" s="23" t="s">
        <v>1</v>
      </c>
    </row>
    <row r="47" spans="1:3" ht="15" customHeight="1" x14ac:dyDescent="0.3">
      <c r="A47" s="13" t="s">
        <v>36</v>
      </c>
      <c r="B47" s="14"/>
      <c r="C47" s="14"/>
    </row>
    <row r="48" spans="1:3" ht="15" customHeight="1" x14ac:dyDescent="0.3">
      <c r="A48" s="15" t="s">
        <v>37</v>
      </c>
      <c r="B48" s="14"/>
      <c r="C48" s="14"/>
    </row>
    <row r="49" spans="1:3" ht="15" customHeight="1" x14ac:dyDescent="0.3">
      <c r="A49" s="15" t="s">
        <v>84</v>
      </c>
      <c r="B49" s="14"/>
      <c r="C49" s="14"/>
    </row>
    <row r="50" spans="1:3" ht="15" customHeight="1" x14ac:dyDescent="0.3">
      <c r="A50" s="2" t="s">
        <v>38</v>
      </c>
      <c r="B50" s="17">
        <f>SUBTOTAL(109,Table6[Estimated])</f>
        <v>0</v>
      </c>
      <c r="C50" s="17">
        <f>SUBTOTAL(109,Table6[Actual])</f>
        <v>0</v>
      </c>
    </row>
    <row r="51" spans="1:3" ht="15" customHeight="1" x14ac:dyDescent="0.3">
      <c r="A51" s="11"/>
      <c r="B51" s="12"/>
      <c r="C51" s="12"/>
    </row>
    <row r="52" spans="1:3" s="20" customFormat="1" ht="24.95" customHeight="1" x14ac:dyDescent="0.25">
      <c r="A52" s="21" t="s">
        <v>39</v>
      </c>
      <c r="B52" s="23" t="s">
        <v>0</v>
      </c>
      <c r="C52" s="23" t="s">
        <v>1</v>
      </c>
    </row>
    <row r="53" spans="1:3" ht="19.5" customHeight="1" x14ac:dyDescent="0.3">
      <c r="A53" s="15" t="s">
        <v>40</v>
      </c>
      <c r="B53" s="14"/>
      <c r="C53" s="14"/>
    </row>
    <row r="54" spans="1:3" ht="17.100000000000001" customHeight="1" x14ac:dyDescent="0.3">
      <c r="A54" s="15" t="s">
        <v>41</v>
      </c>
      <c r="B54" s="14"/>
      <c r="C54" s="14"/>
    </row>
    <row r="55" spans="1:3" ht="15" customHeight="1" x14ac:dyDescent="0.3">
      <c r="A55" s="15" t="s">
        <v>42</v>
      </c>
      <c r="B55" s="14"/>
      <c r="C55" s="14"/>
    </row>
    <row r="56" spans="1:3" ht="15" customHeight="1" x14ac:dyDescent="0.3">
      <c r="A56" s="15" t="s">
        <v>43</v>
      </c>
      <c r="B56" s="14"/>
      <c r="C56" s="14"/>
    </row>
    <row r="57" spans="1:3" ht="15" customHeight="1" x14ac:dyDescent="0.3">
      <c r="A57" s="15" t="s">
        <v>44</v>
      </c>
      <c r="B57" s="14"/>
      <c r="C57" s="14"/>
    </row>
    <row r="58" spans="1:3" ht="15" customHeight="1" x14ac:dyDescent="0.3">
      <c r="A58" s="15" t="s">
        <v>84</v>
      </c>
      <c r="B58" s="14"/>
      <c r="C58" s="14"/>
    </row>
    <row r="59" spans="1:3" ht="15" customHeight="1" x14ac:dyDescent="0.3">
      <c r="A59" s="16" t="s">
        <v>45</v>
      </c>
      <c r="B59" s="17">
        <f>SUBTOTAL(109,Table7[Estimated])</f>
        <v>0</v>
      </c>
      <c r="C59" s="17">
        <f>SUBTOTAL(109,Table7[Actual])</f>
        <v>0</v>
      </c>
    </row>
    <row r="60" spans="1:3" ht="15" customHeight="1" x14ac:dyDescent="0.3"/>
    <row r="61" spans="1:3" s="20" customFormat="1" ht="24.95" customHeight="1" x14ac:dyDescent="0.25">
      <c r="A61" s="21" t="s">
        <v>46</v>
      </c>
      <c r="B61" s="23" t="s">
        <v>0</v>
      </c>
      <c r="C61" s="23" t="s">
        <v>1</v>
      </c>
    </row>
    <row r="62" spans="1:3" ht="15" customHeight="1" x14ac:dyDescent="0.3">
      <c r="A62" s="13" t="s">
        <v>47</v>
      </c>
      <c r="B62" s="14"/>
      <c r="C62" s="14"/>
    </row>
    <row r="63" spans="1:3" ht="15" customHeight="1" x14ac:dyDescent="0.3">
      <c r="A63" s="13" t="s">
        <v>48</v>
      </c>
      <c r="B63" s="14"/>
      <c r="C63" s="14"/>
    </row>
    <row r="64" spans="1:3" ht="19.5" customHeight="1" x14ac:dyDescent="0.3">
      <c r="A64" s="15" t="s">
        <v>49</v>
      </c>
      <c r="B64" s="14"/>
      <c r="C64" s="14"/>
    </row>
    <row r="65" spans="1:3" ht="16.5" customHeight="1" x14ac:dyDescent="0.3">
      <c r="A65" s="15" t="s">
        <v>50</v>
      </c>
      <c r="B65" s="14"/>
      <c r="C65" s="14"/>
    </row>
    <row r="66" spans="1:3" ht="15" customHeight="1" x14ac:dyDescent="0.3">
      <c r="A66" s="15" t="s">
        <v>51</v>
      </c>
      <c r="B66" s="14"/>
      <c r="C66" s="14"/>
    </row>
    <row r="67" spans="1:3" ht="15" customHeight="1" x14ac:dyDescent="0.3">
      <c r="A67" s="15" t="s">
        <v>52</v>
      </c>
      <c r="B67" s="14"/>
      <c r="C67" s="14"/>
    </row>
    <row r="68" spans="1:3" ht="15" customHeight="1" x14ac:dyDescent="0.3">
      <c r="A68" s="15" t="s">
        <v>53</v>
      </c>
      <c r="B68" s="14"/>
      <c r="C68" s="14"/>
    </row>
    <row r="69" spans="1:3" ht="15" customHeight="1" x14ac:dyDescent="0.3">
      <c r="A69" s="15" t="s">
        <v>54</v>
      </c>
      <c r="B69" s="14"/>
      <c r="C69" s="14"/>
    </row>
    <row r="70" spans="1:3" ht="15" customHeight="1" x14ac:dyDescent="0.3">
      <c r="A70" s="15" t="s">
        <v>84</v>
      </c>
      <c r="B70" s="14"/>
      <c r="C70" s="14"/>
    </row>
    <row r="71" spans="1:3" ht="15" customHeight="1" x14ac:dyDescent="0.3">
      <c r="A71" s="16" t="s">
        <v>55</v>
      </c>
      <c r="B71" s="17">
        <f>SUBTOTAL(109,Table8[Estimated])</f>
        <v>0</v>
      </c>
      <c r="C71" s="17">
        <f>SUBTOTAL(109,Table8[Actual])</f>
        <v>0</v>
      </c>
    </row>
    <row r="72" spans="1:3" ht="15" customHeight="1" x14ac:dyDescent="0.3">
      <c r="A72" s="11"/>
      <c r="B72" s="12"/>
      <c r="C72" s="12"/>
    </row>
    <row r="73" spans="1:3" s="20" customFormat="1" ht="24.95" customHeight="1" x14ac:dyDescent="0.25">
      <c r="A73" s="21" t="s">
        <v>56</v>
      </c>
      <c r="B73" s="23" t="s">
        <v>0</v>
      </c>
      <c r="C73" s="23" t="s">
        <v>1</v>
      </c>
    </row>
    <row r="74" spans="1:3" ht="15" customHeight="1" x14ac:dyDescent="0.3">
      <c r="A74" s="15" t="s">
        <v>57</v>
      </c>
      <c r="B74" s="14"/>
      <c r="C74" s="14"/>
    </row>
    <row r="75" spans="1:3" ht="15" customHeight="1" x14ac:dyDescent="0.3">
      <c r="A75" s="15" t="s">
        <v>58</v>
      </c>
      <c r="B75" s="14"/>
      <c r="C75" s="14"/>
    </row>
    <row r="76" spans="1:3" ht="19.5" customHeight="1" x14ac:dyDescent="0.3">
      <c r="A76" s="15" t="s">
        <v>59</v>
      </c>
      <c r="B76" s="14"/>
      <c r="C76" s="14"/>
    </row>
    <row r="77" spans="1:3" ht="17.100000000000001" customHeight="1" x14ac:dyDescent="0.3">
      <c r="A77" s="15" t="s">
        <v>60</v>
      </c>
      <c r="B77" s="14"/>
      <c r="C77" s="14"/>
    </row>
    <row r="78" spans="1:3" ht="15" customHeight="1" x14ac:dyDescent="0.3">
      <c r="A78" s="15" t="s">
        <v>61</v>
      </c>
      <c r="B78" s="14"/>
      <c r="C78" s="14"/>
    </row>
    <row r="79" spans="1:3" ht="15" customHeight="1" x14ac:dyDescent="0.3">
      <c r="A79" s="15" t="s">
        <v>62</v>
      </c>
      <c r="B79" s="14"/>
      <c r="C79" s="14"/>
    </row>
    <row r="80" spans="1:3" ht="15" customHeight="1" x14ac:dyDescent="0.3">
      <c r="A80" s="15" t="s">
        <v>63</v>
      </c>
      <c r="B80" s="14"/>
      <c r="C80" s="14"/>
    </row>
    <row r="81" spans="1:3" ht="15" customHeight="1" x14ac:dyDescent="0.3">
      <c r="A81" s="15" t="s">
        <v>64</v>
      </c>
      <c r="B81" s="14"/>
      <c r="C81" s="14"/>
    </row>
    <row r="82" spans="1:3" ht="15" customHeight="1" x14ac:dyDescent="0.3">
      <c r="A82" s="15" t="s">
        <v>65</v>
      </c>
      <c r="B82" s="14"/>
      <c r="C82" s="14"/>
    </row>
    <row r="83" spans="1:3" ht="15" customHeight="1" x14ac:dyDescent="0.3">
      <c r="A83" s="15" t="s">
        <v>84</v>
      </c>
      <c r="B83" s="14"/>
      <c r="C83" s="14"/>
    </row>
    <row r="84" spans="1:3" x14ac:dyDescent="0.3">
      <c r="A84" s="16" t="s">
        <v>66</v>
      </c>
      <c r="B84" s="17">
        <f>SUBTOTAL(109,Table9[Estimated])</f>
        <v>0</v>
      </c>
      <c r="C84" s="17">
        <f>SUBTOTAL(109,Table9[Actual])</f>
        <v>0</v>
      </c>
    </row>
    <row r="85" spans="1:3" ht="15" customHeight="1" x14ac:dyDescent="0.3">
      <c r="A85" s="3"/>
      <c r="B85" s="18"/>
      <c r="C85" s="18"/>
    </row>
    <row r="86" spans="1:3" s="20" customFormat="1" ht="24.95" customHeight="1" x14ac:dyDescent="0.25">
      <c r="A86" s="21" t="s">
        <v>67</v>
      </c>
      <c r="B86" s="23" t="s">
        <v>0</v>
      </c>
      <c r="C86" s="23" t="s">
        <v>1</v>
      </c>
    </row>
    <row r="87" spans="1:3" ht="15" customHeight="1" x14ac:dyDescent="0.3">
      <c r="A87" s="15" t="s">
        <v>68</v>
      </c>
      <c r="B87" s="14"/>
      <c r="C87" s="14"/>
    </row>
    <row r="88" spans="1:3" ht="15" customHeight="1" x14ac:dyDescent="0.3">
      <c r="A88" s="15" t="s">
        <v>69</v>
      </c>
      <c r="B88" s="14"/>
      <c r="C88" s="14"/>
    </row>
    <row r="89" spans="1:3" ht="15" customHeight="1" x14ac:dyDescent="0.3">
      <c r="A89" s="15" t="s">
        <v>70</v>
      </c>
      <c r="B89" s="14"/>
      <c r="C89" s="14"/>
    </row>
    <row r="90" spans="1:3" ht="15" customHeight="1" x14ac:dyDescent="0.3">
      <c r="A90" s="15" t="s">
        <v>84</v>
      </c>
      <c r="B90" s="14"/>
      <c r="C90" s="14"/>
    </row>
    <row r="91" spans="1:3" ht="15" customHeight="1" x14ac:dyDescent="0.3">
      <c r="A91" s="16" t="s">
        <v>71</v>
      </c>
      <c r="B91" s="17">
        <f>SUBTOTAL(109,Table10[Estimated])</f>
        <v>0</v>
      </c>
      <c r="C91" s="17">
        <f>SUBTOTAL(109,Table10[Actual])</f>
        <v>0</v>
      </c>
    </row>
    <row r="92" spans="1:3" ht="15" customHeight="1" x14ac:dyDescent="0.3"/>
    <row r="93" spans="1:3" s="20" customFormat="1" ht="24.95" customHeight="1" x14ac:dyDescent="0.25">
      <c r="A93" s="21" t="s">
        <v>72</v>
      </c>
      <c r="B93" s="23" t="s">
        <v>0</v>
      </c>
      <c r="C93" s="23" t="s">
        <v>1</v>
      </c>
    </row>
    <row r="94" spans="1:3" ht="15" customHeight="1" x14ac:dyDescent="0.3">
      <c r="A94" s="13" t="s">
        <v>73</v>
      </c>
      <c r="B94" s="19"/>
      <c r="C94" s="19"/>
    </row>
    <row r="95" spans="1:3" ht="19.5" customHeight="1" x14ac:dyDescent="0.3">
      <c r="A95" s="15" t="s">
        <v>74</v>
      </c>
      <c r="B95" s="19"/>
      <c r="C95" s="19"/>
    </row>
    <row r="96" spans="1:3" x14ac:dyDescent="0.3">
      <c r="A96" s="13" t="s">
        <v>75</v>
      </c>
      <c r="B96" s="19"/>
      <c r="C96" s="19"/>
    </row>
    <row r="97" spans="1:3" x14ac:dyDescent="0.3">
      <c r="A97" s="15" t="s">
        <v>76</v>
      </c>
      <c r="B97" s="19"/>
      <c r="C97" s="19"/>
    </row>
    <row r="98" spans="1:3" x14ac:dyDescent="0.3">
      <c r="A98" s="15" t="s">
        <v>77</v>
      </c>
      <c r="B98" s="19"/>
      <c r="C98" s="19"/>
    </row>
    <row r="99" spans="1:3" x14ac:dyDescent="0.3">
      <c r="A99" s="15" t="s">
        <v>78</v>
      </c>
      <c r="B99" s="19"/>
      <c r="C99" s="19"/>
    </row>
    <row r="100" spans="1:3" x14ac:dyDescent="0.3">
      <c r="A100" s="15" t="s">
        <v>79</v>
      </c>
      <c r="B100" s="19"/>
      <c r="C100" s="19"/>
    </row>
    <row r="101" spans="1:3" x14ac:dyDescent="0.3">
      <c r="A101" s="15" t="s">
        <v>80</v>
      </c>
      <c r="B101" s="19"/>
      <c r="C101" s="19"/>
    </row>
    <row r="102" spans="1:3" x14ac:dyDescent="0.3">
      <c r="A102" s="15" t="s">
        <v>81</v>
      </c>
      <c r="B102" s="19"/>
      <c r="C102" s="19"/>
    </row>
    <row r="103" spans="1:3" x14ac:dyDescent="0.3">
      <c r="A103" s="15" t="s">
        <v>82</v>
      </c>
      <c r="B103" s="19"/>
      <c r="C103" s="19"/>
    </row>
    <row r="104" spans="1:3" x14ac:dyDescent="0.3">
      <c r="A104" s="15" t="s">
        <v>84</v>
      </c>
      <c r="B104" s="19"/>
      <c r="C104" s="19"/>
    </row>
    <row r="105" spans="1:3" x14ac:dyDescent="0.3">
      <c r="A105" s="16" t="s">
        <v>83</v>
      </c>
      <c r="B105" s="17">
        <f>SUBTOTAL(109,Table11[Estimated])</f>
        <v>0</v>
      </c>
      <c r="C105" s="17">
        <f>SUBTOTAL(109,Table11[Actual])</f>
        <v>0</v>
      </c>
    </row>
  </sheetData>
  <mergeCells count="1">
    <mergeCell ref="A1:C1"/>
  </mergeCells>
  <pageMargins left="0.7" right="0.7" top="0.75" bottom="0.75" header="0.3" footer="0.3"/>
  <pageSetup orientation="portrait" r:id="rId1"/>
  <tableParts count="1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Wedding budget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2017-04-28T11:22:32Z</cp:lastPrinted>
  <dcterms:created xsi:type="dcterms:W3CDTF">2017-04-28T10:49:34Z</dcterms:created>
  <dcterms:modified xsi:type="dcterms:W3CDTF">2017-04-28T11:23:17Z</dcterms:modified>
</cp:coreProperties>
</file>