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Vehicle Repair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1" l="1"/>
  <c r="F42" i="1"/>
  <c r="F43" i="1"/>
  <c r="F44" i="1"/>
  <c r="F45" i="1"/>
  <c r="F40" i="1"/>
  <c r="C53" i="1" l="1"/>
  <c r="C54" i="1"/>
  <c r="C55" i="1" s="1"/>
  <c r="E55" i="1" s="1"/>
  <c r="E53" i="1"/>
  <c r="E54" i="1"/>
</calcChain>
</file>

<file path=xl/sharedStrings.xml><?xml version="1.0" encoding="utf-8"?>
<sst xmlns="http://schemas.openxmlformats.org/spreadsheetml/2006/main" count="98" uniqueCount="91">
  <si>
    <t>Vehicle Repair Log</t>
  </si>
  <si>
    <t>Vehicle ID:</t>
  </si>
  <si>
    <t>Make and Model:</t>
  </si>
  <si>
    <t>Year:</t>
  </si>
  <si>
    <t>VIN (Vehicle Identification Number):</t>
  </si>
  <si>
    <t>License Plate Number:</t>
  </si>
  <si>
    <t>Owner:</t>
  </si>
  <si>
    <t>Contact Information:</t>
  </si>
  <si>
    <t>Phone Number:</t>
  </si>
  <si>
    <t>Email Address:</t>
  </si>
  <si>
    <t>Repair ID</t>
  </si>
  <si>
    <t>Date</t>
  </si>
  <si>
    <t>Reported By</t>
  </si>
  <si>
    <t>Issue Description</t>
  </si>
  <si>
    <t>Mechanic/Technician</t>
  </si>
  <si>
    <t>Repair Description</t>
  </si>
  <si>
    <t>Parts Used</t>
  </si>
  <si>
    <t>Cost</t>
  </si>
  <si>
    <t>Status</t>
  </si>
  <si>
    <t>Comments</t>
  </si>
  <si>
    <t>John Doe</t>
  </si>
  <si>
    <t>Engine making unusual noise</t>
  </si>
  <si>
    <t>Mike Johnson</t>
  </si>
  <si>
    <t>Replaced timing belt</t>
  </si>
  <si>
    <t>Timing belt, tensioner</t>
  </si>
  <si>
    <t>Completed</t>
  </si>
  <si>
    <t>Routine maintenance suggested</t>
  </si>
  <si>
    <t>Alice Brown</t>
  </si>
  <si>
    <t>Brakes not responding well</t>
  </si>
  <si>
    <t>Lisa White</t>
  </si>
  <si>
    <t>Replaced brake pads and rotors</t>
  </si>
  <si>
    <t>Brake pads, rotors</t>
  </si>
  <si>
    <t>Brakes checked, everything is fine now</t>
  </si>
  <si>
    <t>Bob Green</t>
  </si>
  <si>
    <t>Air conditioning not working</t>
  </si>
  <si>
    <t>Dave Wilson</t>
  </si>
  <si>
    <t>Refilled refrigerant, replaced compressor</t>
  </si>
  <si>
    <t>Refrigerant, compressor</t>
  </si>
  <si>
    <t>In Progress</t>
  </si>
  <si>
    <t>Waiting for parts</t>
  </si>
  <si>
    <t>Carol Black</t>
  </si>
  <si>
    <t>Check engine light on</t>
  </si>
  <si>
    <t>Anne Clark</t>
  </si>
  <si>
    <t>Diagnosed and replaced oxygen sensor</t>
  </si>
  <si>
    <t>Oxygen sensor</t>
  </si>
  <si>
    <t>Issue resolved, no further problems</t>
  </si>
  <si>
    <t>Eve Harris</t>
  </si>
  <si>
    <t>Battery draining quickly</t>
  </si>
  <si>
    <t>Jane Smith</t>
  </si>
  <si>
    <t>Replaced alternator, checked wiring</t>
  </si>
  <si>
    <t>Alternator</t>
  </si>
  <si>
    <t>Battery health checked, all good now</t>
  </si>
  <si>
    <t>Define the status levels used in the log.</t>
  </si>
  <si>
    <r>
      <t>Reported:</t>
    </r>
    <r>
      <rPr>
        <sz val="11"/>
        <color theme="1"/>
        <rFont val="Calibri"/>
        <family val="2"/>
        <scheme val="minor"/>
      </rPr>
      <t xml:space="preserve"> Issue has been reported and is awaiting review.</t>
    </r>
  </si>
  <si>
    <r>
      <t>In Progress:</t>
    </r>
    <r>
      <rPr>
        <sz val="11"/>
        <color theme="1"/>
        <rFont val="Calibri"/>
        <family val="2"/>
        <scheme val="minor"/>
      </rPr>
      <t xml:space="preserve"> Repair work is currently being performed.</t>
    </r>
  </si>
  <si>
    <r>
      <t>Completed:</t>
    </r>
    <r>
      <rPr>
        <sz val="11"/>
        <color theme="1"/>
        <rFont val="Calibri"/>
        <family val="2"/>
        <scheme val="minor"/>
      </rPr>
      <t xml:space="preserve"> Repair work has been finished.</t>
    </r>
  </si>
  <si>
    <r>
      <t>Deferred:</t>
    </r>
    <r>
      <rPr>
        <sz val="11"/>
        <color theme="1"/>
        <rFont val="Calibri"/>
        <family val="2"/>
        <scheme val="minor"/>
      </rPr>
      <t xml:space="preserve"> Repair has been postponed for future action.</t>
    </r>
  </si>
  <si>
    <r>
      <t>Cancelled:</t>
    </r>
    <r>
      <rPr>
        <sz val="11"/>
        <color theme="1"/>
        <rFont val="Calibri"/>
        <family val="2"/>
        <scheme val="minor"/>
      </rPr>
      <t xml:space="preserve"> Repair work has been cancelled.</t>
    </r>
  </si>
  <si>
    <t>Track parts used and their details.</t>
  </si>
  <si>
    <t>Part Name</t>
  </si>
  <si>
    <t>Part Number</t>
  </si>
  <si>
    <t>Quantity Used</t>
  </si>
  <si>
    <t>Cost per Part</t>
  </si>
  <si>
    <t>Total Cost</t>
  </si>
  <si>
    <t>Supplier</t>
  </si>
  <si>
    <t>Timing Belt</t>
  </si>
  <si>
    <t>Auto Parts Co.</t>
  </si>
  <si>
    <t>Brake Pads</t>
  </si>
  <si>
    <t>Brake Masters</t>
  </si>
  <si>
    <t>Rotors</t>
  </si>
  <si>
    <t>Compressor</t>
  </si>
  <si>
    <t>Cool Air Supplies</t>
  </si>
  <si>
    <t>Oxygen Sensor</t>
  </si>
  <si>
    <t>Engine Solutions</t>
  </si>
  <si>
    <t>Battery World</t>
  </si>
  <si>
    <t>Summarize costs incurred for vehicle repairs.</t>
  </si>
  <si>
    <t>Category</t>
  </si>
  <si>
    <t>Estimated Cost</t>
  </si>
  <si>
    <t>Actual Cost</t>
  </si>
  <si>
    <t>Variance</t>
  </si>
  <si>
    <t>Parts</t>
  </si>
  <si>
    <t>Labor</t>
  </si>
  <si>
    <t>Total</t>
  </si>
  <si>
    <t>Use this section to add any additional notes or comments related to the vehicle repair log.</t>
  </si>
  <si>
    <t>Feel free to customize this template to fit specific needs or additional details you may require.</t>
  </si>
  <si>
    <t>Basic Information</t>
  </si>
  <si>
    <t>Repair Details</t>
  </si>
  <si>
    <t>Status Definitions</t>
  </si>
  <si>
    <t>Parts Inventory</t>
  </si>
  <si>
    <t>Cost Summary</t>
  </si>
  <si>
    <t xml:space="preserve"> Notes and 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</si>
</sst>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9.9948118533890809E-2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horizontal="left" vertical="center" inden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/>
    <xf numFmtId="0" fontId="0" fillId="0" borderId="0" xfId="0" applyFont="1" applyAlignment="1">
      <alignment vertical="center"/>
    </xf>
    <xf numFmtId="0" fontId="0" fillId="0" borderId="1" xfId="0" applyBorder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8" fontId="0" fillId="0" borderId="0" xfId="0" applyNumberFormat="1" applyAlignment="1">
      <alignment horizontal="left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2" borderId="0" xfId="0" applyFont="1" applyFill="1" applyAlignment="1">
      <alignment horizontal="left" vertical="center"/>
    </xf>
  </cellXfs>
  <cellStyles count="1">
    <cellStyle name="Normal" xfId="0" builtinId="0"/>
  </cellStyles>
  <dxfs count="28">
    <dxf>
      <numFmt numFmtId="0" formatCode="General"/>
      <alignment horizontal="general" vertical="center" textRotation="0" wrapText="1" indent="0" justifyLastLine="0" shrinkToFit="0" readingOrder="0"/>
    </dxf>
    <dxf>
      <numFmt numFmtId="0" formatCode="General"/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7:K22" totalsRowShown="0" headerRowDxfId="17" dataDxfId="16">
  <autoFilter ref="B17:K22"/>
  <tableColumns count="10">
    <tableColumn id="1" name="Repair ID" dataDxfId="27"/>
    <tableColumn id="2" name="Date" dataDxfId="26"/>
    <tableColumn id="3" name="Reported By" dataDxfId="25"/>
    <tableColumn id="4" name="Issue Description" dataDxfId="24"/>
    <tableColumn id="5" name="Mechanic/Technician" dataDxfId="23"/>
    <tableColumn id="6" name="Repair Description" dataDxfId="22"/>
    <tableColumn id="7" name="Parts Used" dataDxfId="21"/>
    <tableColumn id="8" name="Cost" dataDxfId="20"/>
    <tableColumn id="9" name="Status" dataDxfId="19"/>
    <tableColumn id="10" name="Comments" dataDxfId="18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9:H45" totalsRowShown="0" headerRowDxfId="8" dataDxfId="7">
  <autoFilter ref="B39:H45"/>
  <tableColumns count="7">
    <tableColumn id="1" name="Part Name" dataDxfId="15"/>
    <tableColumn id="2" name="Part Number" dataDxfId="14"/>
    <tableColumn id="3" name="Quantity Used" dataDxfId="13"/>
    <tableColumn id="4" name="Cost per Part" dataDxfId="12"/>
    <tableColumn id="5" name="Total Cost" dataDxfId="11">
      <calculatedColumnFormula>E40*D40</calculatedColumnFormula>
    </tableColumn>
    <tableColumn id="6" name="Supplier" dataDxfId="10"/>
    <tableColumn id="7" name="Comments" dataDxfId="9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52:F55" totalsRowShown="0" headerRowDxfId="2" dataDxfId="3">
  <autoFilter ref="B52:F55"/>
  <tableColumns count="5">
    <tableColumn id="1" name="Category" dataDxfId="6"/>
    <tableColumn id="2" name="Estimated Cost" dataDxfId="0">
      <calculatedColumnFormula>SUM(Table2[Total Cost])+SUM(Table1[Cost])</calculatedColumnFormula>
    </tableColumn>
    <tableColumn id="3" name="Actual Cost" dataDxfId="5"/>
    <tableColumn id="4" name="Variance" dataDxfId="1">
      <calculatedColumnFormula>IF(D53&gt;C53,D53-C53,-(C53-D53))</calculatedColumnFormula>
    </tableColumn>
    <tableColumn id="5" name="Comments" dataDxfId="4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63"/>
  <sheetViews>
    <sheetView showGridLines="0" tabSelected="1" workbookViewId="0">
      <selection activeCell="C66" sqref="C66"/>
    </sheetView>
  </sheetViews>
  <sheetFormatPr defaultRowHeight="15" x14ac:dyDescent="0.25"/>
  <cols>
    <col min="1" max="1" width="4.5703125" customWidth="1"/>
    <col min="2" max="2" width="12.7109375" customWidth="1"/>
    <col min="3" max="3" width="16.28515625" customWidth="1"/>
    <col min="4" max="4" width="15.85546875" customWidth="1"/>
    <col min="5" max="5" width="18.28515625" customWidth="1"/>
    <col min="6" max="6" width="22" customWidth="1"/>
    <col min="7" max="7" width="19.42578125" customWidth="1"/>
    <col min="8" max="8" width="16.5703125" customWidth="1"/>
    <col min="9" max="10" width="12.7109375" customWidth="1"/>
    <col min="11" max="11" width="23" customWidth="1"/>
  </cols>
  <sheetData>
    <row r="2" spans="2:11" ht="32.25" customHeight="1" x14ac:dyDescent="0.25">
      <c r="B2" s="15" t="s">
        <v>0</v>
      </c>
      <c r="C2" s="15"/>
      <c r="D2" s="15"/>
      <c r="E2" s="15"/>
      <c r="F2" s="15"/>
      <c r="G2" s="15"/>
      <c r="H2" s="15"/>
      <c r="I2" s="15"/>
      <c r="J2" s="15"/>
      <c r="K2" s="15"/>
    </row>
    <row r="3" spans="2:11" x14ac:dyDescent="0.25"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2:11" ht="19.5" x14ac:dyDescent="0.3">
      <c r="B4" s="8" t="s">
        <v>85</v>
      </c>
    </row>
    <row r="5" spans="2:11" ht="21.95" customHeight="1" x14ac:dyDescent="0.25">
      <c r="B5" s="6" t="s">
        <v>1</v>
      </c>
      <c r="E5" s="7"/>
      <c r="F5" s="7"/>
      <c r="G5" s="7"/>
    </row>
    <row r="6" spans="2:11" ht="21.95" customHeight="1" x14ac:dyDescent="0.25">
      <c r="B6" s="6" t="s">
        <v>2</v>
      </c>
      <c r="E6" s="7"/>
      <c r="F6" s="7"/>
      <c r="G6" s="7"/>
    </row>
    <row r="7" spans="2:11" ht="21.95" customHeight="1" x14ac:dyDescent="0.25">
      <c r="B7" s="6" t="s">
        <v>3</v>
      </c>
      <c r="E7" s="7"/>
      <c r="F7" s="7"/>
      <c r="G7" s="7"/>
    </row>
    <row r="8" spans="2:11" ht="21.95" customHeight="1" x14ac:dyDescent="0.25">
      <c r="B8" s="6" t="s">
        <v>4</v>
      </c>
      <c r="E8" s="7"/>
      <c r="F8" s="7"/>
      <c r="G8" s="7"/>
    </row>
    <row r="9" spans="2:11" ht="21.95" customHeight="1" x14ac:dyDescent="0.25">
      <c r="B9" s="6" t="s">
        <v>5</v>
      </c>
      <c r="E9" s="7"/>
      <c r="F9" s="7"/>
      <c r="G9" s="7"/>
    </row>
    <row r="10" spans="2:11" ht="21.95" customHeight="1" x14ac:dyDescent="0.25">
      <c r="B10" s="6" t="s">
        <v>6</v>
      </c>
      <c r="E10" s="7"/>
      <c r="F10" s="7"/>
      <c r="G10" s="7"/>
    </row>
    <row r="11" spans="2:11" ht="21.95" customHeight="1" x14ac:dyDescent="0.25">
      <c r="B11" s="6" t="s">
        <v>7</v>
      </c>
      <c r="E11" s="7"/>
      <c r="F11" s="7"/>
      <c r="G11" s="7"/>
    </row>
    <row r="12" spans="2:11" ht="21.95" customHeight="1" x14ac:dyDescent="0.25">
      <c r="B12" s="6" t="s">
        <v>8</v>
      </c>
      <c r="E12" s="7"/>
      <c r="F12" s="7"/>
      <c r="G12" s="7"/>
    </row>
    <row r="13" spans="2:11" ht="21.95" customHeight="1" x14ac:dyDescent="0.25">
      <c r="B13" s="6" t="s">
        <v>9</v>
      </c>
      <c r="E13" s="7"/>
      <c r="F13" s="7"/>
      <c r="G13" s="7"/>
    </row>
    <row r="15" spans="2:11" ht="19.5" x14ac:dyDescent="0.3">
      <c r="B15" s="8" t="s">
        <v>86</v>
      </c>
    </row>
    <row r="17" spans="2:11" ht="34.5" customHeight="1" x14ac:dyDescent="0.25">
      <c r="B17" s="9" t="s">
        <v>10</v>
      </c>
      <c r="C17" s="9" t="s">
        <v>11</v>
      </c>
      <c r="D17" s="9" t="s">
        <v>12</v>
      </c>
      <c r="E17" s="9" t="s">
        <v>13</v>
      </c>
      <c r="F17" s="9" t="s">
        <v>14</v>
      </c>
      <c r="G17" s="9" t="s">
        <v>15</v>
      </c>
      <c r="H17" s="9" t="s">
        <v>16</v>
      </c>
      <c r="I17" s="9" t="s">
        <v>17</v>
      </c>
      <c r="J17" s="9" t="s">
        <v>18</v>
      </c>
      <c r="K17" s="9" t="s">
        <v>19</v>
      </c>
    </row>
    <row r="18" spans="2:11" ht="50.1" customHeight="1" x14ac:dyDescent="0.25">
      <c r="B18" s="10">
        <v>1</v>
      </c>
      <c r="C18" s="11">
        <v>45505</v>
      </c>
      <c r="D18" s="10" t="s">
        <v>20</v>
      </c>
      <c r="E18" s="10" t="s">
        <v>21</v>
      </c>
      <c r="F18" s="10" t="s">
        <v>22</v>
      </c>
      <c r="G18" s="10" t="s">
        <v>23</v>
      </c>
      <c r="H18" s="10" t="s">
        <v>24</v>
      </c>
      <c r="I18" s="12">
        <v>500</v>
      </c>
      <c r="J18" s="10" t="s">
        <v>25</v>
      </c>
      <c r="K18" s="10" t="s">
        <v>26</v>
      </c>
    </row>
    <row r="19" spans="2:11" ht="50.1" customHeight="1" x14ac:dyDescent="0.25">
      <c r="B19" s="10">
        <v>2</v>
      </c>
      <c r="C19" s="11">
        <v>45507</v>
      </c>
      <c r="D19" s="10" t="s">
        <v>27</v>
      </c>
      <c r="E19" s="10" t="s">
        <v>28</v>
      </c>
      <c r="F19" s="10" t="s">
        <v>29</v>
      </c>
      <c r="G19" s="10" t="s">
        <v>30</v>
      </c>
      <c r="H19" s="10" t="s">
        <v>31</v>
      </c>
      <c r="I19" s="12">
        <v>300</v>
      </c>
      <c r="J19" s="10" t="s">
        <v>25</v>
      </c>
      <c r="K19" s="10" t="s">
        <v>32</v>
      </c>
    </row>
    <row r="20" spans="2:11" ht="50.1" customHeight="1" x14ac:dyDescent="0.25">
      <c r="B20" s="10">
        <v>3</v>
      </c>
      <c r="C20" s="11">
        <v>45509</v>
      </c>
      <c r="D20" s="10" t="s">
        <v>33</v>
      </c>
      <c r="E20" s="10" t="s">
        <v>34</v>
      </c>
      <c r="F20" s="10" t="s">
        <v>35</v>
      </c>
      <c r="G20" s="10" t="s">
        <v>36</v>
      </c>
      <c r="H20" s="10" t="s">
        <v>37</v>
      </c>
      <c r="I20" s="12">
        <v>700</v>
      </c>
      <c r="J20" s="10" t="s">
        <v>38</v>
      </c>
      <c r="K20" s="10" t="s">
        <v>39</v>
      </c>
    </row>
    <row r="21" spans="2:11" ht="50.1" customHeight="1" x14ac:dyDescent="0.25">
      <c r="B21" s="10">
        <v>4</v>
      </c>
      <c r="C21" s="11">
        <v>45511</v>
      </c>
      <c r="D21" s="10" t="s">
        <v>40</v>
      </c>
      <c r="E21" s="10" t="s">
        <v>41</v>
      </c>
      <c r="F21" s="10" t="s">
        <v>42</v>
      </c>
      <c r="G21" s="10" t="s">
        <v>43</v>
      </c>
      <c r="H21" s="10" t="s">
        <v>44</v>
      </c>
      <c r="I21" s="12">
        <v>150</v>
      </c>
      <c r="J21" s="10" t="s">
        <v>25</v>
      </c>
      <c r="K21" s="10" t="s">
        <v>45</v>
      </c>
    </row>
    <row r="22" spans="2:11" ht="50.1" customHeight="1" x14ac:dyDescent="0.25">
      <c r="B22" s="10">
        <v>5</v>
      </c>
      <c r="C22" s="11">
        <v>45514</v>
      </c>
      <c r="D22" s="10" t="s">
        <v>46</v>
      </c>
      <c r="E22" s="10" t="s">
        <v>47</v>
      </c>
      <c r="F22" s="10" t="s">
        <v>48</v>
      </c>
      <c r="G22" s="10" t="s">
        <v>49</v>
      </c>
      <c r="H22" s="10" t="s">
        <v>50</v>
      </c>
      <c r="I22" s="12">
        <v>400</v>
      </c>
      <c r="J22" s="10" t="s">
        <v>25</v>
      </c>
      <c r="K22" s="10" t="s">
        <v>51</v>
      </c>
    </row>
    <row r="25" spans="2:11" x14ac:dyDescent="0.25">
      <c r="B25" s="1" t="s">
        <v>87</v>
      </c>
    </row>
    <row r="27" spans="2:11" x14ac:dyDescent="0.25">
      <c r="B27" s="5" t="s">
        <v>52</v>
      </c>
    </row>
    <row r="28" spans="2:11" x14ac:dyDescent="0.25">
      <c r="B28" s="2"/>
    </row>
    <row r="29" spans="2:11" x14ac:dyDescent="0.25">
      <c r="B29" s="13" t="s">
        <v>53</v>
      </c>
    </row>
    <row r="30" spans="2:11" x14ac:dyDescent="0.25">
      <c r="B30" s="13" t="s">
        <v>54</v>
      </c>
    </row>
    <row r="31" spans="2:11" x14ac:dyDescent="0.25">
      <c r="B31" s="13" t="s">
        <v>55</v>
      </c>
    </row>
    <row r="32" spans="2:11" x14ac:dyDescent="0.25">
      <c r="B32" s="13" t="s">
        <v>56</v>
      </c>
    </row>
    <row r="33" spans="2:8" x14ac:dyDescent="0.25">
      <c r="B33" s="13" t="s">
        <v>57</v>
      </c>
    </row>
    <row r="35" spans="2:8" ht="19.5" x14ac:dyDescent="0.3">
      <c r="B35" s="8" t="s">
        <v>88</v>
      </c>
    </row>
    <row r="37" spans="2:8" x14ac:dyDescent="0.25">
      <c r="B37" s="5" t="s">
        <v>58</v>
      </c>
    </row>
    <row r="39" spans="2:8" s="14" customFormat="1" ht="39.950000000000003" customHeight="1" x14ac:dyDescent="0.25">
      <c r="B39" s="9" t="s">
        <v>59</v>
      </c>
      <c r="C39" s="9" t="s">
        <v>60</v>
      </c>
      <c r="D39" s="9" t="s">
        <v>61</v>
      </c>
      <c r="E39" s="9" t="s">
        <v>62</v>
      </c>
      <c r="F39" s="9" t="s">
        <v>63</v>
      </c>
      <c r="G39" s="9" t="s">
        <v>64</v>
      </c>
      <c r="H39" s="9" t="s">
        <v>19</v>
      </c>
    </row>
    <row r="40" spans="2:8" s="14" customFormat="1" ht="39.950000000000003" customHeight="1" x14ac:dyDescent="0.25">
      <c r="B40" s="10" t="s">
        <v>65</v>
      </c>
      <c r="C40" s="10">
        <v>12345</v>
      </c>
      <c r="D40" s="10">
        <v>1</v>
      </c>
      <c r="E40" s="12">
        <v>200</v>
      </c>
      <c r="F40" s="12">
        <f>E40*D40</f>
        <v>200</v>
      </c>
      <c r="G40" s="10" t="s">
        <v>66</v>
      </c>
      <c r="H40" s="10"/>
    </row>
    <row r="41" spans="2:8" s="14" customFormat="1" ht="39.950000000000003" customHeight="1" x14ac:dyDescent="0.25">
      <c r="B41" s="10" t="s">
        <v>67</v>
      </c>
      <c r="C41" s="10">
        <v>67890</v>
      </c>
      <c r="D41" s="10">
        <v>2</v>
      </c>
      <c r="E41" s="12">
        <v>50</v>
      </c>
      <c r="F41" s="12">
        <f t="shared" ref="F41:F45" si="0">E41*D41</f>
        <v>100</v>
      </c>
      <c r="G41" s="10" t="s">
        <v>68</v>
      </c>
      <c r="H41" s="10"/>
    </row>
    <row r="42" spans="2:8" s="14" customFormat="1" ht="39.950000000000003" customHeight="1" x14ac:dyDescent="0.25">
      <c r="B42" s="10" t="s">
        <v>69</v>
      </c>
      <c r="C42" s="10">
        <v>54321</v>
      </c>
      <c r="D42" s="10">
        <v>2</v>
      </c>
      <c r="E42" s="12">
        <v>100</v>
      </c>
      <c r="F42" s="12">
        <f t="shared" si="0"/>
        <v>200</v>
      </c>
      <c r="G42" s="10" t="s">
        <v>68</v>
      </c>
      <c r="H42" s="10"/>
    </row>
    <row r="43" spans="2:8" s="14" customFormat="1" ht="39.950000000000003" customHeight="1" x14ac:dyDescent="0.25">
      <c r="B43" s="10" t="s">
        <v>70</v>
      </c>
      <c r="C43" s="10">
        <v>98765</v>
      </c>
      <c r="D43" s="10">
        <v>1</v>
      </c>
      <c r="E43" s="12">
        <v>500</v>
      </c>
      <c r="F43" s="12">
        <f t="shared" si="0"/>
        <v>500</v>
      </c>
      <c r="G43" s="10" t="s">
        <v>71</v>
      </c>
      <c r="H43" s="10"/>
    </row>
    <row r="44" spans="2:8" s="14" customFormat="1" ht="39.950000000000003" customHeight="1" x14ac:dyDescent="0.25">
      <c r="B44" s="10" t="s">
        <v>72</v>
      </c>
      <c r="C44" s="10">
        <v>11223</v>
      </c>
      <c r="D44" s="10">
        <v>1</v>
      </c>
      <c r="E44" s="12">
        <v>150</v>
      </c>
      <c r="F44" s="12">
        <f t="shared" si="0"/>
        <v>150</v>
      </c>
      <c r="G44" s="10" t="s">
        <v>73</v>
      </c>
      <c r="H44" s="10"/>
    </row>
    <row r="45" spans="2:8" s="14" customFormat="1" ht="39.950000000000003" customHeight="1" x14ac:dyDescent="0.25">
      <c r="B45" s="10" t="s">
        <v>50</v>
      </c>
      <c r="C45" s="10">
        <v>33445</v>
      </c>
      <c r="D45" s="10">
        <v>3</v>
      </c>
      <c r="E45" s="12">
        <v>400</v>
      </c>
      <c r="F45" s="12">
        <f t="shared" si="0"/>
        <v>1200</v>
      </c>
      <c r="G45" s="10" t="s">
        <v>74</v>
      </c>
      <c r="H45" s="10"/>
    </row>
    <row r="48" spans="2:8" ht="19.5" x14ac:dyDescent="0.3">
      <c r="B48" s="8" t="s">
        <v>89</v>
      </c>
    </row>
    <row r="50" spans="2:6" x14ac:dyDescent="0.25">
      <c r="B50" s="5" t="s">
        <v>75</v>
      </c>
    </row>
    <row r="52" spans="2:6" ht="39.950000000000003" customHeight="1" x14ac:dyDescent="0.25">
      <c r="B52" s="3" t="s">
        <v>76</v>
      </c>
      <c r="C52" s="3" t="s">
        <v>77</v>
      </c>
      <c r="D52" s="3" t="s">
        <v>78</v>
      </c>
      <c r="E52" s="3" t="s">
        <v>79</v>
      </c>
      <c r="F52" s="3" t="s">
        <v>19</v>
      </c>
    </row>
    <row r="53" spans="2:6" ht="39.950000000000003" customHeight="1" x14ac:dyDescent="0.25">
      <c r="B53" s="4" t="s">
        <v>80</v>
      </c>
      <c r="C53" s="4">
        <f>SUM(Table2[Total Cost])+SUM(Table1[Cost])</f>
        <v>4400</v>
      </c>
      <c r="D53" s="4">
        <v>4500</v>
      </c>
      <c r="E53" s="4">
        <f t="shared" ref="E53:E55" si="1">IF(D53&gt;C53,D53-C53,-(C53-D53))</f>
        <v>100</v>
      </c>
      <c r="F53" s="4"/>
    </row>
    <row r="54" spans="2:6" ht="39.950000000000003" customHeight="1" x14ac:dyDescent="0.25">
      <c r="B54" s="4" t="s">
        <v>81</v>
      </c>
      <c r="C54" s="4">
        <f>SUM(Table2[Total Cost])+SUM(Table1[Cost])</f>
        <v>4400</v>
      </c>
      <c r="D54" s="4">
        <v>3500</v>
      </c>
      <c r="E54" s="4">
        <f t="shared" si="1"/>
        <v>-900</v>
      </c>
      <c r="F54" s="4"/>
    </row>
    <row r="55" spans="2:6" ht="39.950000000000003" customHeight="1" x14ac:dyDescent="0.25">
      <c r="B55" s="4" t="s">
        <v>82</v>
      </c>
      <c r="C55" s="4">
        <f>C53+C54</f>
        <v>8800</v>
      </c>
      <c r="D55" s="4"/>
      <c r="E55" s="4">
        <f t="shared" si="1"/>
        <v>-8800</v>
      </c>
      <c r="F55" s="4"/>
    </row>
    <row r="58" spans="2:6" x14ac:dyDescent="0.25">
      <c r="B58" s="1" t="s">
        <v>90</v>
      </c>
    </row>
    <row r="60" spans="2:6" x14ac:dyDescent="0.25">
      <c r="B60" s="5" t="s">
        <v>83</v>
      </c>
    </row>
    <row r="63" spans="2:6" x14ac:dyDescent="0.25">
      <c r="B63" t="s">
        <v>84</v>
      </c>
    </row>
  </sheetData>
  <mergeCells count="10">
    <mergeCell ref="E11:G11"/>
    <mergeCell ref="E12:G12"/>
    <mergeCell ref="E13:G13"/>
    <mergeCell ref="B2:K3"/>
    <mergeCell ref="E5:G5"/>
    <mergeCell ref="E6:G6"/>
    <mergeCell ref="E7:G7"/>
    <mergeCell ref="E8:G8"/>
    <mergeCell ref="E9:G9"/>
    <mergeCell ref="E10:G10"/>
  </mergeCells>
  <pageMargins left="0.7" right="0.7" top="0.75" bottom="0.75" header="0.3" footer="0.3"/>
  <pageSetup scale="51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Vehicle Repair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2024-08-05T15:02:30Z</cp:lastPrinted>
  <dcterms:created xsi:type="dcterms:W3CDTF">2024-08-05T14:18:13Z</dcterms:created>
  <dcterms:modified xsi:type="dcterms:W3CDTF">2024-08-05T15:03:09Z</dcterms:modified>
</cp:coreProperties>
</file>